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filterPrivacy="1" showInkAnnotation="0" codeName="ThisWorkbook" defaultThemeVersion="124226"/>
  <xr:revisionPtr revIDLastSave="0" documentId="13_ncr:1_{5D933B93-0837-4AA3-8163-9EEF70765EF4}" xr6:coauthVersionLast="32" xr6:coauthVersionMax="32" xr10:uidLastSave="{00000000-0000-0000-0000-000000000000}"/>
  <bookViews>
    <workbookView xWindow="10785" yWindow="-15" windowWidth="8415" windowHeight="9525" tabRatio="734" activeTab="1" xr2:uid="{00000000-000D-0000-FFFF-FFFF00000000}"/>
  </bookViews>
  <sheets>
    <sheet name="Parametric Results" sheetId="14" r:id="rId1"/>
    <sheet name="Parametric Results-Atlas Copco" sheetId="18" r:id="rId2"/>
    <sheet name="Gross Turbine Size" sheetId="25" r:id="rId3"/>
    <sheet name="Atlas Copco - CAPEX $ per W" sheetId="19" r:id="rId4"/>
    <sheet name="Results - Spec Plant cost" sheetId="22" r:id="rId5"/>
    <sheet name="Atlas Copco-Spec Plant Cost ($)" sheetId="21" r:id="rId6"/>
    <sheet name="Atlas Copco - NPV" sheetId="20" r:id="rId7"/>
    <sheet name="NPV - All Standard Cases" sheetId="16" r:id="rId8"/>
    <sheet name="BreakEven Relative Efficiency" sheetId="17" r:id="rId9"/>
    <sheet name="Max BE vs. Resource Temp" sheetId="9" r:id="rId10"/>
    <sheet name="NPV - Select Cases" sheetId="24" r:id="rId11"/>
  </sheets>
  <calcPr calcId="179017" concurrentCalc="0"/>
  <pivotCaches>
    <pivotCache cacheId="2" r:id="rId12"/>
    <pivotCache cacheId="20" r:id="rId13"/>
    <pivotCache cacheId="30" r:id="rId14"/>
  </pivotCaches>
</workbook>
</file>

<file path=xl/calcChain.xml><?xml version="1.0" encoding="utf-8"?>
<calcChain xmlns="http://schemas.openxmlformats.org/spreadsheetml/2006/main">
  <c r="G9" i="22" l="1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8" i="22"/>
  <c r="E9" i="22"/>
  <c r="F9" i="22"/>
  <c r="E10" i="22"/>
  <c r="F10" i="22"/>
  <c r="E11" i="22"/>
  <c r="F11" i="22"/>
  <c r="E12" i="22"/>
  <c r="F12" i="22"/>
  <c r="E13" i="22"/>
  <c r="F13" i="22"/>
  <c r="E14" i="22"/>
  <c r="F14" i="22"/>
  <c r="E15" i="22"/>
  <c r="F15" i="22"/>
  <c r="E16" i="22"/>
  <c r="F16" i="22"/>
  <c r="E17" i="22"/>
  <c r="F17" i="22"/>
  <c r="E18" i="22"/>
  <c r="F18" i="22"/>
  <c r="E19" i="22"/>
  <c r="F19" i="22"/>
  <c r="E20" i="22"/>
  <c r="F20" i="22"/>
  <c r="E21" i="22"/>
  <c r="F21" i="22"/>
  <c r="E22" i="22"/>
  <c r="F22" i="22"/>
  <c r="E23" i="22"/>
  <c r="F23" i="22"/>
  <c r="E24" i="22"/>
  <c r="F24" i="22"/>
  <c r="E25" i="22"/>
  <c r="F25" i="22"/>
  <c r="E26" i="22"/>
  <c r="F26" i="22"/>
  <c r="E27" i="22"/>
  <c r="F27" i="22"/>
  <c r="E28" i="22"/>
  <c r="F28" i="22"/>
  <c r="E29" i="22"/>
  <c r="F29" i="22"/>
  <c r="E30" i="22"/>
  <c r="F30" i="22"/>
  <c r="E31" i="22"/>
  <c r="F31" i="22"/>
  <c r="E32" i="22"/>
  <c r="F32" i="22"/>
  <c r="E33" i="22"/>
  <c r="F33" i="22"/>
  <c r="E34" i="22"/>
  <c r="F34" i="22"/>
  <c r="E35" i="22"/>
  <c r="F35" i="22"/>
  <c r="E36" i="22"/>
  <c r="F36" i="22"/>
  <c r="E37" i="22"/>
  <c r="F37" i="22"/>
  <c r="E38" i="22"/>
  <c r="F38" i="22"/>
  <c r="E39" i="22"/>
  <c r="F39" i="22"/>
  <c r="E40" i="22"/>
  <c r="F40" i="22"/>
  <c r="E41" i="22"/>
  <c r="F41" i="22"/>
  <c r="E42" i="22"/>
  <c r="F42" i="22"/>
  <c r="E43" i="22"/>
  <c r="F43" i="22"/>
  <c r="E44" i="22"/>
  <c r="F44" i="22"/>
  <c r="E45" i="22"/>
  <c r="F45" i="22"/>
  <c r="E46" i="22"/>
  <c r="F46" i="22"/>
  <c r="E47" i="22"/>
  <c r="F47" i="22"/>
  <c r="E48" i="22"/>
  <c r="F48" i="22"/>
  <c r="E49" i="22"/>
  <c r="F49" i="22"/>
  <c r="E50" i="22"/>
  <c r="F50" i="22"/>
  <c r="E51" i="22"/>
  <c r="F51" i="22"/>
  <c r="E52" i="22"/>
  <c r="F52" i="22"/>
  <c r="E53" i="22"/>
  <c r="F53" i="22"/>
  <c r="E54" i="22"/>
  <c r="F54" i="22"/>
  <c r="E55" i="22"/>
  <c r="F55" i="22"/>
  <c r="E56" i="22"/>
  <c r="F56" i="22"/>
  <c r="E57" i="22"/>
  <c r="F57" i="22"/>
  <c r="E58" i="22"/>
  <c r="F58" i="22"/>
  <c r="E59" i="22"/>
  <c r="F59" i="22"/>
  <c r="E60" i="22"/>
  <c r="F60" i="22"/>
  <c r="E61" i="22"/>
  <c r="F61" i="22"/>
  <c r="E62" i="22"/>
  <c r="F62" i="22"/>
  <c r="E63" i="22"/>
  <c r="F63" i="22"/>
  <c r="E64" i="22"/>
  <c r="F64" i="22"/>
  <c r="E65" i="22"/>
  <c r="F65" i="22"/>
  <c r="E66" i="22"/>
  <c r="F66" i="22"/>
  <c r="E67" i="22"/>
  <c r="F67" i="22"/>
  <c r="E68" i="22"/>
  <c r="F68" i="22"/>
  <c r="E69" i="22"/>
  <c r="F69" i="22"/>
  <c r="E70" i="22"/>
  <c r="F70" i="22"/>
  <c r="F8" i="22"/>
  <c r="E8" i="22"/>
  <c r="L4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56" i="18"/>
  <c r="L57" i="18"/>
  <c r="L58" i="18"/>
  <c r="L59" i="18"/>
  <c r="L60" i="18"/>
  <c r="L61" i="18"/>
  <c r="L62" i="18"/>
  <c r="L63" i="18"/>
  <c r="L64" i="18"/>
  <c r="L65" i="18"/>
  <c r="L3" i="18"/>
  <c r="AT38" i="14"/>
  <c r="AS38" i="14"/>
  <c r="AU38" i="14"/>
  <c r="AV38" i="14"/>
  <c r="AW38" i="14"/>
  <c r="AX38" i="14"/>
  <c r="AY38" i="14"/>
  <c r="AZ38" i="14"/>
  <c r="BA38" i="14"/>
  <c r="BB38" i="14"/>
  <c r="BC38" i="14"/>
  <c r="BD38" i="14"/>
  <c r="BE38" i="14"/>
  <c r="BF38" i="14"/>
  <c r="BG38" i="14"/>
  <c r="BH38" i="14"/>
  <c r="BJ38" i="14"/>
  <c r="BI38" i="14"/>
  <c r="BK38" i="14"/>
  <c r="BW32" i="14"/>
  <c r="BW33" i="14"/>
  <c r="BW34" i="14"/>
  <c r="BW35" i="14"/>
  <c r="BW36" i="14"/>
  <c r="BW37" i="14"/>
  <c r="BW38" i="14"/>
  <c r="BW39" i="14"/>
  <c r="BW40" i="14"/>
  <c r="BW41" i="14"/>
  <c r="BW42" i="14"/>
  <c r="BW31" i="14"/>
  <c r="AT64" i="14"/>
  <c r="AS64" i="14"/>
  <c r="AU64" i="14"/>
  <c r="AV64" i="14"/>
  <c r="AW64" i="14"/>
  <c r="AX64" i="14"/>
  <c r="AY64" i="14"/>
  <c r="AZ64" i="14"/>
  <c r="BA64" i="14"/>
  <c r="BB64" i="14"/>
  <c r="BC64" i="14"/>
  <c r="BD64" i="14"/>
  <c r="BE64" i="14"/>
  <c r="BF64" i="14"/>
  <c r="BG64" i="14"/>
  <c r="BH64" i="14"/>
  <c r="BJ64" i="14"/>
  <c r="BI64" i="14"/>
  <c r="BK64" i="14"/>
  <c r="BP64" i="14"/>
  <c r="BO64" i="14"/>
  <c r="BN64" i="14"/>
  <c r="AT63" i="14"/>
  <c r="AS63" i="14"/>
  <c r="AU63" i="14"/>
  <c r="AV63" i="14"/>
  <c r="AW63" i="14"/>
  <c r="AX63" i="14"/>
  <c r="AY63" i="14"/>
  <c r="AZ63" i="14"/>
  <c r="BA63" i="14"/>
  <c r="BB63" i="14"/>
  <c r="BC63" i="14"/>
  <c r="BD63" i="14"/>
  <c r="BE63" i="14"/>
  <c r="BF63" i="14"/>
  <c r="BG63" i="14"/>
  <c r="BH63" i="14"/>
  <c r="BJ63" i="14"/>
  <c r="BI63" i="14"/>
  <c r="BK63" i="14"/>
  <c r="BP63" i="14"/>
  <c r="BO63" i="14"/>
  <c r="BN63" i="14"/>
  <c r="AT62" i="14"/>
  <c r="AS62" i="14"/>
  <c r="AU62" i="14"/>
  <c r="AV62" i="14"/>
  <c r="AW62" i="14"/>
  <c r="AX62" i="14"/>
  <c r="AY62" i="14"/>
  <c r="AZ62" i="14"/>
  <c r="BA62" i="14"/>
  <c r="BB62" i="14"/>
  <c r="BC62" i="14"/>
  <c r="BD62" i="14"/>
  <c r="BE62" i="14"/>
  <c r="BF62" i="14"/>
  <c r="BG62" i="14"/>
  <c r="BH62" i="14"/>
  <c r="BJ62" i="14"/>
  <c r="BI62" i="14"/>
  <c r="BK62" i="14"/>
  <c r="BP62" i="14"/>
  <c r="BO62" i="14"/>
  <c r="BN62" i="14"/>
  <c r="AT61" i="14"/>
  <c r="AS61" i="14"/>
  <c r="AU61" i="14"/>
  <c r="AV61" i="14"/>
  <c r="AW61" i="14"/>
  <c r="AX61" i="14"/>
  <c r="AY61" i="14"/>
  <c r="AZ61" i="14"/>
  <c r="BA61" i="14"/>
  <c r="BB61" i="14"/>
  <c r="BC61" i="14"/>
  <c r="BD61" i="14"/>
  <c r="BE61" i="14"/>
  <c r="BF61" i="14"/>
  <c r="BG61" i="14"/>
  <c r="BH61" i="14"/>
  <c r="BJ61" i="14"/>
  <c r="BI61" i="14"/>
  <c r="BK61" i="14"/>
  <c r="BP61" i="14"/>
  <c r="BO61" i="14"/>
  <c r="BN61" i="14"/>
  <c r="AT60" i="14"/>
  <c r="AS60" i="14"/>
  <c r="AU60" i="14"/>
  <c r="AV60" i="14"/>
  <c r="AW60" i="14"/>
  <c r="AX60" i="14"/>
  <c r="AY60" i="14"/>
  <c r="AZ60" i="14"/>
  <c r="BA60" i="14"/>
  <c r="BB60" i="14"/>
  <c r="BC60" i="14"/>
  <c r="BD60" i="14"/>
  <c r="BE60" i="14"/>
  <c r="BF60" i="14"/>
  <c r="BG60" i="14"/>
  <c r="BH60" i="14"/>
  <c r="BJ60" i="14"/>
  <c r="BI60" i="14"/>
  <c r="BK60" i="14"/>
  <c r="BP60" i="14"/>
  <c r="BO60" i="14"/>
  <c r="BN60" i="14"/>
  <c r="AT59" i="14"/>
  <c r="AS59" i="14"/>
  <c r="AU59" i="14"/>
  <c r="AV59" i="14"/>
  <c r="AW59" i="14"/>
  <c r="AX59" i="14"/>
  <c r="AY59" i="14"/>
  <c r="AZ59" i="14"/>
  <c r="BA59" i="14"/>
  <c r="BB59" i="14"/>
  <c r="BC59" i="14"/>
  <c r="BD59" i="14"/>
  <c r="BE59" i="14"/>
  <c r="BF59" i="14"/>
  <c r="BG59" i="14"/>
  <c r="BH59" i="14"/>
  <c r="BJ59" i="14"/>
  <c r="BI59" i="14"/>
  <c r="BK59" i="14"/>
  <c r="BP59" i="14"/>
  <c r="BO59" i="14"/>
  <c r="BN59" i="14"/>
  <c r="AT58" i="14"/>
  <c r="AS58" i="14"/>
  <c r="AU58" i="14"/>
  <c r="AV58" i="14"/>
  <c r="AW58" i="14"/>
  <c r="AX58" i="14"/>
  <c r="AY58" i="14"/>
  <c r="AZ58" i="14"/>
  <c r="BA58" i="14"/>
  <c r="BB58" i="14"/>
  <c r="BC58" i="14"/>
  <c r="BD58" i="14"/>
  <c r="BE58" i="14"/>
  <c r="BF58" i="14"/>
  <c r="BG58" i="14"/>
  <c r="BH58" i="14"/>
  <c r="BJ58" i="14"/>
  <c r="BI58" i="14"/>
  <c r="BK58" i="14"/>
  <c r="BP58" i="14"/>
  <c r="BO58" i="14"/>
  <c r="BN58" i="14"/>
  <c r="AT57" i="14"/>
  <c r="AS57" i="14"/>
  <c r="AU57" i="14"/>
  <c r="AV57" i="14"/>
  <c r="AW57" i="14"/>
  <c r="AX57" i="14"/>
  <c r="AY57" i="14"/>
  <c r="AZ57" i="14"/>
  <c r="BA57" i="14"/>
  <c r="BB57" i="14"/>
  <c r="BC57" i="14"/>
  <c r="BD57" i="14"/>
  <c r="BE57" i="14"/>
  <c r="BF57" i="14"/>
  <c r="BG57" i="14"/>
  <c r="BH57" i="14"/>
  <c r="BJ57" i="14"/>
  <c r="BI57" i="14"/>
  <c r="BK57" i="14"/>
  <c r="BP57" i="14"/>
  <c r="BO57" i="14"/>
  <c r="BN57" i="14"/>
  <c r="AT56" i="14"/>
  <c r="AS56" i="14"/>
  <c r="AU56" i="14"/>
  <c r="AV56" i="14"/>
  <c r="AW56" i="14"/>
  <c r="AX56" i="14"/>
  <c r="AY56" i="14"/>
  <c r="AZ56" i="14"/>
  <c r="BA56" i="14"/>
  <c r="BB56" i="14"/>
  <c r="BC56" i="14"/>
  <c r="BD56" i="14"/>
  <c r="BE56" i="14"/>
  <c r="BF56" i="14"/>
  <c r="BG56" i="14"/>
  <c r="BH56" i="14"/>
  <c r="BJ56" i="14"/>
  <c r="BI56" i="14"/>
  <c r="BK56" i="14"/>
  <c r="BP56" i="14"/>
  <c r="BO56" i="14"/>
  <c r="BN56" i="14"/>
  <c r="AT55" i="14"/>
  <c r="AS55" i="14"/>
  <c r="AU55" i="14"/>
  <c r="AV55" i="14"/>
  <c r="AW55" i="14"/>
  <c r="AX55" i="14"/>
  <c r="AY55" i="14"/>
  <c r="AZ55" i="14"/>
  <c r="BA55" i="14"/>
  <c r="BB55" i="14"/>
  <c r="BC55" i="14"/>
  <c r="BD55" i="14"/>
  <c r="BE55" i="14"/>
  <c r="BF55" i="14"/>
  <c r="BG55" i="14"/>
  <c r="BH55" i="14"/>
  <c r="BJ55" i="14"/>
  <c r="BI55" i="14"/>
  <c r="BK55" i="14"/>
  <c r="BP55" i="14"/>
  <c r="BO55" i="14"/>
  <c r="BN55" i="14"/>
  <c r="AT54" i="14"/>
  <c r="AS54" i="14"/>
  <c r="AU54" i="14"/>
  <c r="AV54" i="14"/>
  <c r="AW54" i="14"/>
  <c r="AX54" i="14"/>
  <c r="AY54" i="14"/>
  <c r="AZ54" i="14"/>
  <c r="BA54" i="14"/>
  <c r="BB54" i="14"/>
  <c r="BC54" i="14"/>
  <c r="BD54" i="14"/>
  <c r="BE54" i="14"/>
  <c r="BF54" i="14"/>
  <c r="BG54" i="14"/>
  <c r="BH54" i="14"/>
  <c r="BJ54" i="14"/>
  <c r="BI54" i="14"/>
  <c r="BK54" i="14"/>
  <c r="BP54" i="14"/>
  <c r="BO54" i="14"/>
  <c r="BN54" i="14"/>
  <c r="AT53" i="14"/>
  <c r="AS53" i="14"/>
  <c r="AU53" i="14"/>
  <c r="AV53" i="14"/>
  <c r="AW53" i="14"/>
  <c r="AX53" i="14"/>
  <c r="AY53" i="14"/>
  <c r="AZ53" i="14"/>
  <c r="BA53" i="14"/>
  <c r="BB53" i="14"/>
  <c r="BC53" i="14"/>
  <c r="BD53" i="14"/>
  <c r="BE53" i="14"/>
  <c r="BF53" i="14"/>
  <c r="BG53" i="14"/>
  <c r="BH53" i="14"/>
  <c r="BJ53" i="14"/>
  <c r="BI53" i="14"/>
  <c r="BK53" i="14"/>
  <c r="BP53" i="14"/>
  <c r="BO53" i="14"/>
  <c r="BN53" i="14"/>
  <c r="AT52" i="14"/>
  <c r="AS52" i="14"/>
  <c r="AU52" i="14"/>
  <c r="AV52" i="14"/>
  <c r="AW52" i="14"/>
  <c r="AX52" i="14"/>
  <c r="AY52" i="14"/>
  <c r="AZ52" i="14"/>
  <c r="BA52" i="14"/>
  <c r="BB52" i="14"/>
  <c r="BC52" i="14"/>
  <c r="BD52" i="14"/>
  <c r="BE52" i="14"/>
  <c r="BF52" i="14"/>
  <c r="BG52" i="14"/>
  <c r="BH52" i="14"/>
  <c r="BJ52" i="14"/>
  <c r="BI52" i="14"/>
  <c r="BK52" i="14"/>
  <c r="BP52" i="14"/>
  <c r="BO52" i="14"/>
  <c r="BN52" i="14"/>
  <c r="AT51" i="14"/>
  <c r="AS51" i="14"/>
  <c r="AU51" i="14"/>
  <c r="AV51" i="14"/>
  <c r="AW51" i="14"/>
  <c r="AX51" i="14"/>
  <c r="AY51" i="14"/>
  <c r="AZ51" i="14"/>
  <c r="BA51" i="14"/>
  <c r="BB51" i="14"/>
  <c r="BC51" i="14"/>
  <c r="BD51" i="14"/>
  <c r="BE51" i="14"/>
  <c r="BF51" i="14"/>
  <c r="BG51" i="14"/>
  <c r="BH51" i="14"/>
  <c r="BJ51" i="14"/>
  <c r="BI51" i="14"/>
  <c r="BK51" i="14"/>
  <c r="BP51" i="14"/>
  <c r="BO51" i="14"/>
  <c r="BN51" i="14"/>
  <c r="AT50" i="14"/>
  <c r="AS50" i="14"/>
  <c r="AU50" i="14"/>
  <c r="AV50" i="14"/>
  <c r="AW50" i="14"/>
  <c r="AX50" i="14"/>
  <c r="AY50" i="14"/>
  <c r="AZ50" i="14"/>
  <c r="BA50" i="14"/>
  <c r="BB50" i="14"/>
  <c r="BC50" i="14"/>
  <c r="BD50" i="14"/>
  <c r="BE50" i="14"/>
  <c r="BF50" i="14"/>
  <c r="BG50" i="14"/>
  <c r="BH50" i="14"/>
  <c r="BJ50" i="14"/>
  <c r="BI50" i="14"/>
  <c r="BK50" i="14"/>
  <c r="BP50" i="14"/>
  <c r="BO50" i="14"/>
  <c r="BN50" i="14"/>
  <c r="AT49" i="14"/>
  <c r="AS49" i="14"/>
  <c r="AU49" i="14"/>
  <c r="AV49" i="14"/>
  <c r="AW49" i="14"/>
  <c r="AX49" i="14"/>
  <c r="AY49" i="14"/>
  <c r="AZ49" i="14"/>
  <c r="BA49" i="14"/>
  <c r="BB49" i="14"/>
  <c r="BC49" i="14"/>
  <c r="BD49" i="14"/>
  <c r="BE49" i="14"/>
  <c r="BF49" i="14"/>
  <c r="BG49" i="14"/>
  <c r="BH49" i="14"/>
  <c r="BJ49" i="14"/>
  <c r="BI49" i="14"/>
  <c r="BK49" i="14"/>
  <c r="BP49" i="14"/>
  <c r="BO49" i="14"/>
  <c r="BN49" i="14"/>
  <c r="AT48" i="14"/>
  <c r="AS48" i="14"/>
  <c r="AU48" i="14"/>
  <c r="AV48" i="14"/>
  <c r="AW48" i="14"/>
  <c r="AX48" i="14"/>
  <c r="AY48" i="14"/>
  <c r="AZ48" i="14"/>
  <c r="BA48" i="14"/>
  <c r="BB48" i="14"/>
  <c r="BC48" i="14"/>
  <c r="BD48" i="14"/>
  <c r="BE48" i="14"/>
  <c r="BF48" i="14"/>
  <c r="BG48" i="14"/>
  <c r="BH48" i="14"/>
  <c r="BJ48" i="14"/>
  <c r="BI48" i="14"/>
  <c r="BK48" i="14"/>
  <c r="BP48" i="14"/>
  <c r="BO48" i="14"/>
  <c r="BN48" i="14"/>
  <c r="AT47" i="14"/>
  <c r="AS47" i="14"/>
  <c r="AU47" i="14"/>
  <c r="AV47" i="14"/>
  <c r="AW47" i="14"/>
  <c r="AX47" i="14"/>
  <c r="AY47" i="14"/>
  <c r="AZ47" i="14"/>
  <c r="BA47" i="14"/>
  <c r="BB47" i="14"/>
  <c r="BC47" i="14"/>
  <c r="BD47" i="14"/>
  <c r="BE47" i="14"/>
  <c r="BF47" i="14"/>
  <c r="BG47" i="14"/>
  <c r="BH47" i="14"/>
  <c r="BJ47" i="14"/>
  <c r="BI47" i="14"/>
  <c r="BK47" i="14"/>
  <c r="BP47" i="14"/>
  <c r="BO47" i="14"/>
  <c r="BN47" i="14"/>
  <c r="AT46" i="14"/>
  <c r="AS46" i="14"/>
  <c r="AU46" i="14"/>
  <c r="AV46" i="14"/>
  <c r="AW46" i="14"/>
  <c r="AX46" i="14"/>
  <c r="AY46" i="14"/>
  <c r="AZ46" i="14"/>
  <c r="BA46" i="14"/>
  <c r="BB46" i="14"/>
  <c r="BC46" i="14"/>
  <c r="BD46" i="14"/>
  <c r="BE46" i="14"/>
  <c r="BF46" i="14"/>
  <c r="BG46" i="14"/>
  <c r="BH46" i="14"/>
  <c r="BJ46" i="14"/>
  <c r="BI46" i="14"/>
  <c r="BK46" i="14"/>
  <c r="BP46" i="14"/>
  <c r="BO46" i="14"/>
  <c r="BN46" i="14"/>
  <c r="AT45" i="14"/>
  <c r="AS45" i="14"/>
  <c r="AU45" i="14"/>
  <c r="AV45" i="14"/>
  <c r="AW45" i="14"/>
  <c r="AX45" i="14"/>
  <c r="AY45" i="14"/>
  <c r="AZ45" i="14"/>
  <c r="BA45" i="14"/>
  <c r="BB45" i="14"/>
  <c r="BC45" i="14"/>
  <c r="BD45" i="14"/>
  <c r="BE45" i="14"/>
  <c r="BF45" i="14"/>
  <c r="BG45" i="14"/>
  <c r="BH45" i="14"/>
  <c r="BJ45" i="14"/>
  <c r="BI45" i="14"/>
  <c r="BK45" i="14"/>
  <c r="BP45" i="14"/>
  <c r="BO45" i="14"/>
  <c r="BN45" i="14"/>
  <c r="AT44" i="14"/>
  <c r="AS44" i="14"/>
  <c r="AU44" i="14"/>
  <c r="AV44" i="14"/>
  <c r="AW44" i="14"/>
  <c r="AX44" i="14"/>
  <c r="AY44" i="14"/>
  <c r="AZ44" i="14"/>
  <c r="BA44" i="14"/>
  <c r="BB44" i="14"/>
  <c r="BC44" i="14"/>
  <c r="BD44" i="14"/>
  <c r="BE44" i="14"/>
  <c r="BF44" i="14"/>
  <c r="BG44" i="14"/>
  <c r="BH44" i="14"/>
  <c r="BJ44" i="14"/>
  <c r="BI44" i="14"/>
  <c r="BK44" i="14"/>
  <c r="BP44" i="14"/>
  <c r="BO44" i="14"/>
  <c r="BN44" i="14"/>
  <c r="AT43" i="14"/>
  <c r="AS43" i="14"/>
  <c r="AU43" i="14"/>
  <c r="AV43" i="14"/>
  <c r="AW43" i="14"/>
  <c r="AX43" i="14"/>
  <c r="AY43" i="14"/>
  <c r="AZ43" i="14"/>
  <c r="BA43" i="14"/>
  <c r="BB43" i="14"/>
  <c r="BC43" i="14"/>
  <c r="BD43" i="14"/>
  <c r="BE43" i="14"/>
  <c r="BF43" i="14"/>
  <c r="BG43" i="14"/>
  <c r="BH43" i="14"/>
  <c r="BJ43" i="14"/>
  <c r="BI43" i="14"/>
  <c r="BK43" i="14"/>
  <c r="BP43" i="14"/>
  <c r="BO43" i="14"/>
  <c r="BN43" i="14"/>
  <c r="AT42" i="14"/>
  <c r="AS42" i="14"/>
  <c r="AU42" i="14"/>
  <c r="AV42" i="14"/>
  <c r="AW42" i="14"/>
  <c r="AX42" i="14"/>
  <c r="AY42" i="14"/>
  <c r="AZ42" i="14"/>
  <c r="BA42" i="14"/>
  <c r="BB42" i="14"/>
  <c r="BC42" i="14"/>
  <c r="BD42" i="14"/>
  <c r="BE42" i="14"/>
  <c r="BF42" i="14"/>
  <c r="BG42" i="14"/>
  <c r="BH42" i="14"/>
  <c r="BJ42" i="14"/>
  <c r="BI42" i="14"/>
  <c r="BK42" i="14"/>
  <c r="BP42" i="14"/>
  <c r="BO42" i="14"/>
  <c r="BN42" i="14"/>
  <c r="AT41" i="14"/>
  <c r="AS41" i="14"/>
  <c r="AU41" i="14"/>
  <c r="AV41" i="14"/>
  <c r="AW41" i="14"/>
  <c r="AX41" i="14"/>
  <c r="AY41" i="14"/>
  <c r="AZ41" i="14"/>
  <c r="BA41" i="14"/>
  <c r="BB41" i="14"/>
  <c r="BC41" i="14"/>
  <c r="BD41" i="14"/>
  <c r="BE41" i="14"/>
  <c r="BF41" i="14"/>
  <c r="BG41" i="14"/>
  <c r="BH41" i="14"/>
  <c r="BJ41" i="14"/>
  <c r="BI41" i="14"/>
  <c r="BK41" i="14"/>
  <c r="BP41" i="14"/>
  <c r="BO41" i="14"/>
  <c r="BN41" i="14"/>
  <c r="AT40" i="14"/>
  <c r="AS40" i="14"/>
  <c r="AU40" i="14"/>
  <c r="AV40" i="14"/>
  <c r="AW40" i="14"/>
  <c r="AX40" i="14"/>
  <c r="AY40" i="14"/>
  <c r="AZ40" i="14"/>
  <c r="BA40" i="14"/>
  <c r="BB40" i="14"/>
  <c r="BC40" i="14"/>
  <c r="BD40" i="14"/>
  <c r="BE40" i="14"/>
  <c r="BF40" i="14"/>
  <c r="BG40" i="14"/>
  <c r="BH40" i="14"/>
  <c r="BJ40" i="14"/>
  <c r="BI40" i="14"/>
  <c r="BK40" i="14"/>
  <c r="BP40" i="14"/>
  <c r="BO40" i="14"/>
  <c r="BN40" i="14"/>
  <c r="AT39" i="14"/>
  <c r="AS39" i="14"/>
  <c r="AU39" i="14"/>
  <c r="AV39" i="14"/>
  <c r="AW39" i="14"/>
  <c r="AX39" i="14"/>
  <c r="AY39" i="14"/>
  <c r="AZ39" i="14"/>
  <c r="BA39" i="14"/>
  <c r="BB39" i="14"/>
  <c r="BC39" i="14"/>
  <c r="BD39" i="14"/>
  <c r="BE39" i="14"/>
  <c r="BF39" i="14"/>
  <c r="BG39" i="14"/>
  <c r="BH39" i="14"/>
  <c r="BJ39" i="14"/>
  <c r="BI39" i="14"/>
  <c r="BK39" i="14"/>
  <c r="BP39" i="14"/>
  <c r="BO39" i="14"/>
  <c r="BN39" i="14"/>
  <c r="BP38" i="14"/>
  <c r="BO38" i="14"/>
  <c r="BN38" i="14"/>
  <c r="AT37" i="14"/>
  <c r="AS37" i="14"/>
  <c r="AU37" i="14"/>
  <c r="AV37" i="14"/>
  <c r="AW37" i="14"/>
  <c r="AX37" i="14"/>
  <c r="AY37" i="14"/>
  <c r="AZ37" i="14"/>
  <c r="BA37" i="14"/>
  <c r="BB37" i="14"/>
  <c r="BC37" i="14"/>
  <c r="BD37" i="14"/>
  <c r="BE37" i="14"/>
  <c r="BF37" i="14"/>
  <c r="BG37" i="14"/>
  <c r="BH37" i="14"/>
  <c r="BJ37" i="14"/>
  <c r="BI37" i="14"/>
  <c r="BK37" i="14"/>
  <c r="BP37" i="14"/>
  <c r="BO37" i="14"/>
  <c r="BN37" i="14"/>
  <c r="AT36" i="14"/>
  <c r="AS36" i="14"/>
  <c r="AU36" i="14"/>
  <c r="AV36" i="14"/>
  <c r="AW36" i="14"/>
  <c r="AX36" i="14"/>
  <c r="AY36" i="14"/>
  <c r="AZ36" i="14"/>
  <c r="BA36" i="14"/>
  <c r="BB36" i="14"/>
  <c r="BC36" i="14"/>
  <c r="BD36" i="14"/>
  <c r="BE36" i="14"/>
  <c r="BF36" i="14"/>
  <c r="BG36" i="14"/>
  <c r="BH36" i="14"/>
  <c r="BJ36" i="14"/>
  <c r="BI36" i="14"/>
  <c r="BK36" i="14"/>
  <c r="BP36" i="14"/>
  <c r="BO36" i="14"/>
  <c r="BN36" i="14"/>
  <c r="AT35" i="14"/>
  <c r="AS35" i="14"/>
  <c r="AU35" i="14"/>
  <c r="AV35" i="14"/>
  <c r="AW35" i="14"/>
  <c r="AX35" i="14"/>
  <c r="AY35" i="14"/>
  <c r="AZ35" i="14"/>
  <c r="BA35" i="14"/>
  <c r="BB35" i="14"/>
  <c r="BC35" i="14"/>
  <c r="BD35" i="14"/>
  <c r="BE35" i="14"/>
  <c r="BF35" i="14"/>
  <c r="BG35" i="14"/>
  <c r="BH35" i="14"/>
  <c r="BJ35" i="14"/>
  <c r="BI35" i="14"/>
  <c r="BK35" i="14"/>
  <c r="BP35" i="14"/>
  <c r="BO35" i="14"/>
  <c r="BN35" i="14"/>
  <c r="AT34" i="14"/>
  <c r="AS34" i="14"/>
  <c r="AU34" i="14"/>
  <c r="AV34" i="14"/>
  <c r="AW34" i="14"/>
  <c r="AX34" i="14"/>
  <c r="AY34" i="14"/>
  <c r="AZ34" i="14"/>
  <c r="BA34" i="14"/>
  <c r="BB34" i="14"/>
  <c r="BC34" i="14"/>
  <c r="BD34" i="14"/>
  <c r="BE34" i="14"/>
  <c r="BF34" i="14"/>
  <c r="BG34" i="14"/>
  <c r="BH34" i="14"/>
  <c r="BJ34" i="14"/>
  <c r="BI34" i="14"/>
  <c r="BK34" i="14"/>
  <c r="BP34" i="14"/>
  <c r="BO34" i="14"/>
  <c r="BN34" i="14"/>
  <c r="AT33" i="14"/>
  <c r="AS33" i="14"/>
  <c r="AU33" i="14"/>
  <c r="AV33" i="14"/>
  <c r="AW33" i="14"/>
  <c r="AX33" i="14"/>
  <c r="AY33" i="14"/>
  <c r="AZ33" i="14"/>
  <c r="BA33" i="14"/>
  <c r="BB33" i="14"/>
  <c r="BC33" i="14"/>
  <c r="BD33" i="14"/>
  <c r="BE33" i="14"/>
  <c r="BF33" i="14"/>
  <c r="BG33" i="14"/>
  <c r="BH33" i="14"/>
  <c r="BJ33" i="14"/>
  <c r="BI33" i="14"/>
  <c r="BK33" i="14"/>
  <c r="BP33" i="14"/>
  <c r="BO33" i="14"/>
  <c r="BN33" i="14"/>
  <c r="AT32" i="14"/>
  <c r="AS32" i="14"/>
  <c r="AU32" i="14"/>
  <c r="AV32" i="14"/>
  <c r="AW32" i="14"/>
  <c r="AX32" i="14"/>
  <c r="AY32" i="14"/>
  <c r="AZ32" i="14"/>
  <c r="BA32" i="14"/>
  <c r="BB32" i="14"/>
  <c r="BC32" i="14"/>
  <c r="BD32" i="14"/>
  <c r="BE32" i="14"/>
  <c r="BF32" i="14"/>
  <c r="BG32" i="14"/>
  <c r="BH32" i="14"/>
  <c r="BJ32" i="14"/>
  <c r="BI32" i="14"/>
  <c r="BK32" i="14"/>
  <c r="BP32" i="14"/>
  <c r="BO32" i="14"/>
  <c r="BN32" i="14"/>
  <c r="AT31" i="14"/>
  <c r="AS31" i="14"/>
  <c r="AU31" i="14"/>
  <c r="AV31" i="14"/>
  <c r="AW31" i="14"/>
  <c r="AX31" i="14"/>
  <c r="AY31" i="14"/>
  <c r="AZ31" i="14"/>
  <c r="BA31" i="14"/>
  <c r="BB31" i="14"/>
  <c r="BC31" i="14"/>
  <c r="BD31" i="14"/>
  <c r="BE31" i="14"/>
  <c r="BF31" i="14"/>
  <c r="BG31" i="14"/>
  <c r="BH31" i="14"/>
  <c r="BJ31" i="14"/>
  <c r="BI31" i="14"/>
  <c r="BK31" i="14"/>
  <c r="BP31" i="14"/>
  <c r="BO31" i="14"/>
  <c r="BN31" i="14"/>
  <c r="AT30" i="14"/>
  <c r="AS30" i="14"/>
  <c r="AU30" i="14"/>
  <c r="AV30" i="14"/>
  <c r="AW30" i="14"/>
  <c r="AX30" i="14"/>
  <c r="AY30" i="14"/>
  <c r="AZ30" i="14"/>
  <c r="BA30" i="14"/>
  <c r="BB30" i="14"/>
  <c r="BC30" i="14"/>
  <c r="BD30" i="14"/>
  <c r="BE30" i="14"/>
  <c r="BF30" i="14"/>
  <c r="BG30" i="14"/>
  <c r="BH30" i="14"/>
  <c r="BJ30" i="14"/>
  <c r="BI30" i="14"/>
  <c r="BK30" i="14"/>
  <c r="BP30" i="14"/>
  <c r="BO30" i="14"/>
  <c r="BN30" i="14"/>
  <c r="AT29" i="14"/>
  <c r="AS29" i="14"/>
  <c r="AU29" i="14"/>
  <c r="AV29" i="14"/>
  <c r="AW29" i="14"/>
  <c r="AX29" i="14"/>
  <c r="AY29" i="14"/>
  <c r="AZ29" i="14"/>
  <c r="BA29" i="14"/>
  <c r="BB29" i="14"/>
  <c r="BC29" i="14"/>
  <c r="BD29" i="14"/>
  <c r="BE29" i="14"/>
  <c r="BF29" i="14"/>
  <c r="BG29" i="14"/>
  <c r="BH29" i="14"/>
  <c r="BJ29" i="14"/>
  <c r="BI29" i="14"/>
  <c r="BK29" i="14"/>
  <c r="BP29" i="14"/>
  <c r="BO29" i="14"/>
  <c r="BN29" i="14"/>
  <c r="AT28" i="14"/>
  <c r="AS28" i="14"/>
  <c r="AU28" i="14"/>
  <c r="AV28" i="14"/>
  <c r="AW28" i="14"/>
  <c r="AX28" i="14"/>
  <c r="AY28" i="14"/>
  <c r="AZ28" i="14"/>
  <c r="BA28" i="14"/>
  <c r="BB28" i="14"/>
  <c r="BC28" i="14"/>
  <c r="BD28" i="14"/>
  <c r="BE28" i="14"/>
  <c r="BF28" i="14"/>
  <c r="BG28" i="14"/>
  <c r="BH28" i="14"/>
  <c r="BJ28" i="14"/>
  <c r="BI28" i="14"/>
  <c r="BK28" i="14"/>
  <c r="BP28" i="14"/>
  <c r="BO28" i="14"/>
  <c r="BN28" i="14"/>
  <c r="AT27" i="14"/>
  <c r="AS27" i="14"/>
  <c r="AU27" i="14"/>
  <c r="AV27" i="14"/>
  <c r="AW27" i="14"/>
  <c r="AX27" i="14"/>
  <c r="AY27" i="14"/>
  <c r="AZ27" i="14"/>
  <c r="BA27" i="14"/>
  <c r="BB27" i="14"/>
  <c r="BC27" i="14"/>
  <c r="BD27" i="14"/>
  <c r="BE27" i="14"/>
  <c r="BF27" i="14"/>
  <c r="BG27" i="14"/>
  <c r="BH27" i="14"/>
  <c r="BJ27" i="14"/>
  <c r="BI27" i="14"/>
  <c r="BK27" i="14"/>
  <c r="BP27" i="14"/>
  <c r="BO27" i="14"/>
  <c r="BN27" i="14"/>
  <c r="AT26" i="14"/>
  <c r="AS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BH26" i="14"/>
  <c r="BJ26" i="14"/>
  <c r="BI26" i="14"/>
  <c r="BK26" i="14"/>
  <c r="BP26" i="14"/>
  <c r="BO26" i="14"/>
  <c r="BN26" i="14"/>
  <c r="AT25" i="14"/>
  <c r="AS25" i="14"/>
  <c r="AU25" i="14"/>
  <c r="AV25" i="14"/>
  <c r="AW25" i="14"/>
  <c r="AX25" i="14"/>
  <c r="AY25" i="14"/>
  <c r="AZ25" i="14"/>
  <c r="BA25" i="14"/>
  <c r="BB25" i="14"/>
  <c r="BC25" i="14"/>
  <c r="BD25" i="14"/>
  <c r="BE25" i="14"/>
  <c r="BF25" i="14"/>
  <c r="BG25" i="14"/>
  <c r="BH25" i="14"/>
  <c r="BJ25" i="14"/>
  <c r="BI25" i="14"/>
  <c r="BK25" i="14"/>
  <c r="BP25" i="14"/>
  <c r="BO25" i="14"/>
  <c r="BN25" i="14"/>
  <c r="AT24" i="14"/>
  <c r="AS24" i="14"/>
  <c r="AU24" i="14"/>
  <c r="AV24" i="14"/>
  <c r="AW24" i="14"/>
  <c r="AX24" i="14"/>
  <c r="AY24" i="14"/>
  <c r="AZ24" i="14"/>
  <c r="BA24" i="14"/>
  <c r="BB24" i="14"/>
  <c r="BC24" i="14"/>
  <c r="BD24" i="14"/>
  <c r="BE24" i="14"/>
  <c r="BF24" i="14"/>
  <c r="BG24" i="14"/>
  <c r="BH24" i="14"/>
  <c r="BJ24" i="14"/>
  <c r="BI24" i="14"/>
  <c r="BK24" i="14"/>
  <c r="BP24" i="14"/>
  <c r="BO24" i="14"/>
  <c r="BN24" i="14"/>
  <c r="AT23" i="14"/>
  <c r="AS23" i="14"/>
  <c r="AU23" i="14"/>
  <c r="AV23" i="14"/>
  <c r="AW23" i="14"/>
  <c r="AX23" i="14"/>
  <c r="AY23" i="14"/>
  <c r="AZ23" i="14"/>
  <c r="BA23" i="14"/>
  <c r="BB23" i="14"/>
  <c r="BC23" i="14"/>
  <c r="BD23" i="14"/>
  <c r="BE23" i="14"/>
  <c r="BF23" i="14"/>
  <c r="BG23" i="14"/>
  <c r="BH23" i="14"/>
  <c r="BJ23" i="14"/>
  <c r="BI23" i="14"/>
  <c r="BK23" i="14"/>
  <c r="BP23" i="14"/>
  <c r="BO23" i="14"/>
  <c r="BN23" i="14"/>
  <c r="AT22" i="14"/>
  <c r="AS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BH22" i="14"/>
  <c r="BJ22" i="14"/>
  <c r="BI22" i="14"/>
  <c r="BK22" i="14"/>
  <c r="BP22" i="14"/>
  <c r="BO22" i="14"/>
  <c r="BN22" i="14"/>
  <c r="AT21" i="14"/>
  <c r="AS21" i="14"/>
  <c r="AU21" i="14"/>
  <c r="AV21" i="14"/>
  <c r="AW21" i="14"/>
  <c r="AX21" i="14"/>
  <c r="AY21" i="14"/>
  <c r="AZ21" i="14"/>
  <c r="BA21" i="14"/>
  <c r="BB21" i="14"/>
  <c r="BC21" i="14"/>
  <c r="BD21" i="14"/>
  <c r="BE21" i="14"/>
  <c r="BF21" i="14"/>
  <c r="BG21" i="14"/>
  <c r="BH21" i="14"/>
  <c r="BJ21" i="14"/>
  <c r="BI21" i="14"/>
  <c r="BK21" i="14"/>
  <c r="BP21" i="14"/>
  <c r="BO21" i="14"/>
  <c r="BN21" i="14"/>
  <c r="AT20" i="14"/>
  <c r="AS20" i="14"/>
  <c r="AU20" i="14"/>
  <c r="AV20" i="14"/>
  <c r="AW20" i="14"/>
  <c r="AX20" i="14"/>
  <c r="AY20" i="14"/>
  <c r="AZ20" i="14"/>
  <c r="BA20" i="14"/>
  <c r="BB20" i="14"/>
  <c r="BC20" i="14"/>
  <c r="BD20" i="14"/>
  <c r="BE20" i="14"/>
  <c r="BF20" i="14"/>
  <c r="BG20" i="14"/>
  <c r="BH20" i="14"/>
  <c r="BJ20" i="14"/>
  <c r="BI20" i="14"/>
  <c r="BK20" i="14"/>
  <c r="BP20" i="14"/>
  <c r="BO20" i="14"/>
  <c r="BN20" i="14"/>
  <c r="AT19" i="14"/>
  <c r="AS19" i="14"/>
  <c r="AU19" i="14"/>
  <c r="AV19" i="14"/>
  <c r="AW19" i="14"/>
  <c r="AX19" i="14"/>
  <c r="AY19" i="14"/>
  <c r="AZ19" i="14"/>
  <c r="BA19" i="14"/>
  <c r="BB19" i="14"/>
  <c r="BC19" i="14"/>
  <c r="BD19" i="14"/>
  <c r="BE19" i="14"/>
  <c r="BF19" i="14"/>
  <c r="BG19" i="14"/>
  <c r="BH19" i="14"/>
  <c r="BJ19" i="14"/>
  <c r="BI19" i="14"/>
  <c r="BK19" i="14"/>
  <c r="BP19" i="14"/>
  <c r="BO19" i="14"/>
  <c r="BN19" i="14"/>
  <c r="AT18" i="14"/>
  <c r="AS18" i="14"/>
  <c r="AU18" i="14"/>
  <c r="AV18" i="14"/>
  <c r="AW18" i="14"/>
  <c r="AX18" i="14"/>
  <c r="AY18" i="14"/>
  <c r="AZ18" i="14"/>
  <c r="BA18" i="14"/>
  <c r="BB18" i="14"/>
  <c r="BC18" i="14"/>
  <c r="BD18" i="14"/>
  <c r="BE18" i="14"/>
  <c r="BF18" i="14"/>
  <c r="BG18" i="14"/>
  <c r="BH18" i="14"/>
  <c r="BJ18" i="14"/>
  <c r="BI18" i="14"/>
  <c r="BK18" i="14"/>
  <c r="BP18" i="14"/>
  <c r="BO18" i="14"/>
  <c r="BN18" i="14"/>
  <c r="AT17" i="14"/>
  <c r="AS17" i="14"/>
  <c r="AU17" i="14"/>
  <c r="AV17" i="14"/>
  <c r="AW17" i="14"/>
  <c r="AX17" i="14"/>
  <c r="AY17" i="14"/>
  <c r="AZ17" i="14"/>
  <c r="BA17" i="14"/>
  <c r="BB17" i="14"/>
  <c r="BC17" i="14"/>
  <c r="BD17" i="14"/>
  <c r="BE17" i="14"/>
  <c r="BF17" i="14"/>
  <c r="BG17" i="14"/>
  <c r="BH17" i="14"/>
  <c r="BJ17" i="14"/>
  <c r="BI17" i="14"/>
  <c r="BK17" i="14"/>
  <c r="BP17" i="14"/>
  <c r="BO17" i="14"/>
  <c r="BN17" i="14"/>
  <c r="AT16" i="14"/>
  <c r="AS16" i="14"/>
  <c r="AU16" i="14"/>
  <c r="AV16" i="14"/>
  <c r="AW16" i="14"/>
  <c r="AX16" i="14"/>
  <c r="AY16" i="14"/>
  <c r="AZ16" i="14"/>
  <c r="BA16" i="14"/>
  <c r="BB16" i="14"/>
  <c r="BC16" i="14"/>
  <c r="BD16" i="14"/>
  <c r="BE16" i="14"/>
  <c r="BF16" i="14"/>
  <c r="BG16" i="14"/>
  <c r="BH16" i="14"/>
  <c r="BJ16" i="14"/>
  <c r="BI16" i="14"/>
  <c r="BK16" i="14"/>
  <c r="BP16" i="14"/>
  <c r="BO16" i="14"/>
  <c r="BN16" i="14"/>
  <c r="AT15" i="14"/>
  <c r="AS15" i="14"/>
  <c r="AU15" i="14"/>
  <c r="AV15" i="14"/>
  <c r="AW15" i="14"/>
  <c r="AX15" i="14"/>
  <c r="AY15" i="14"/>
  <c r="AZ15" i="14"/>
  <c r="BA15" i="14"/>
  <c r="BB15" i="14"/>
  <c r="BC15" i="14"/>
  <c r="BD15" i="14"/>
  <c r="BE15" i="14"/>
  <c r="BF15" i="14"/>
  <c r="BG15" i="14"/>
  <c r="BH15" i="14"/>
  <c r="BJ15" i="14"/>
  <c r="BI15" i="14"/>
  <c r="BK15" i="14"/>
  <c r="BP15" i="14"/>
  <c r="BO15" i="14"/>
  <c r="BN15" i="14"/>
  <c r="AT14" i="14"/>
  <c r="AS14" i="14"/>
  <c r="AU14" i="14"/>
  <c r="AV14" i="14"/>
  <c r="AW14" i="14"/>
  <c r="AX14" i="14"/>
  <c r="AY14" i="14"/>
  <c r="AZ14" i="14"/>
  <c r="BA14" i="14"/>
  <c r="BB14" i="14"/>
  <c r="BC14" i="14"/>
  <c r="BD14" i="14"/>
  <c r="BE14" i="14"/>
  <c r="BF14" i="14"/>
  <c r="BG14" i="14"/>
  <c r="BH14" i="14"/>
  <c r="BJ14" i="14"/>
  <c r="BI14" i="14"/>
  <c r="BK14" i="14"/>
  <c r="BP14" i="14"/>
  <c r="BO14" i="14"/>
  <c r="BN14" i="14"/>
  <c r="AT13" i="14"/>
  <c r="AS13" i="14"/>
  <c r="AU13" i="14"/>
  <c r="AV13" i="14"/>
  <c r="AW13" i="14"/>
  <c r="AX13" i="14"/>
  <c r="AY13" i="14"/>
  <c r="AZ13" i="14"/>
  <c r="BA13" i="14"/>
  <c r="BB13" i="14"/>
  <c r="BC13" i="14"/>
  <c r="BD13" i="14"/>
  <c r="BE13" i="14"/>
  <c r="BF13" i="14"/>
  <c r="BG13" i="14"/>
  <c r="BH13" i="14"/>
  <c r="BJ13" i="14"/>
  <c r="BI13" i="14"/>
  <c r="BK13" i="14"/>
  <c r="BP13" i="14"/>
  <c r="BO13" i="14"/>
  <c r="BN13" i="14"/>
  <c r="AT12" i="14"/>
  <c r="AS12" i="14"/>
  <c r="AU12" i="14"/>
  <c r="AV12" i="14"/>
  <c r="AW12" i="14"/>
  <c r="AX12" i="14"/>
  <c r="AY12" i="14"/>
  <c r="AZ12" i="14"/>
  <c r="BA12" i="14"/>
  <c r="BB12" i="14"/>
  <c r="BC12" i="14"/>
  <c r="BD12" i="14"/>
  <c r="BE12" i="14"/>
  <c r="BF12" i="14"/>
  <c r="BG12" i="14"/>
  <c r="BH12" i="14"/>
  <c r="BJ12" i="14"/>
  <c r="BI12" i="14"/>
  <c r="BK12" i="14"/>
  <c r="BP12" i="14"/>
  <c r="BO12" i="14"/>
  <c r="BN12" i="14"/>
  <c r="AT11" i="14"/>
  <c r="AS11" i="14"/>
  <c r="AU11" i="14"/>
  <c r="AV11" i="14"/>
  <c r="AW11" i="14"/>
  <c r="AX11" i="14"/>
  <c r="AY11" i="14"/>
  <c r="AZ11" i="14"/>
  <c r="BA11" i="14"/>
  <c r="BB11" i="14"/>
  <c r="BC11" i="14"/>
  <c r="BD11" i="14"/>
  <c r="BE11" i="14"/>
  <c r="BF11" i="14"/>
  <c r="BG11" i="14"/>
  <c r="BH11" i="14"/>
  <c r="BJ11" i="14"/>
  <c r="BI11" i="14"/>
  <c r="BK11" i="14"/>
  <c r="BP11" i="14"/>
  <c r="BO11" i="14"/>
  <c r="BN11" i="14"/>
  <c r="AT10" i="14"/>
  <c r="AS10" i="14"/>
  <c r="AU10" i="14"/>
  <c r="AV10" i="14"/>
  <c r="AW10" i="14"/>
  <c r="AX10" i="14"/>
  <c r="AY10" i="14"/>
  <c r="AZ10" i="14"/>
  <c r="BA10" i="14"/>
  <c r="BB10" i="14"/>
  <c r="BC10" i="14"/>
  <c r="BD10" i="14"/>
  <c r="BE10" i="14"/>
  <c r="BF10" i="14"/>
  <c r="BG10" i="14"/>
  <c r="BH10" i="14"/>
  <c r="BJ10" i="14"/>
  <c r="BI10" i="14"/>
  <c r="BK10" i="14"/>
  <c r="BP10" i="14"/>
  <c r="BO10" i="14"/>
  <c r="BN10" i="14"/>
  <c r="AT9" i="14"/>
  <c r="AS9" i="14"/>
  <c r="AU9" i="14"/>
  <c r="AV9" i="14"/>
  <c r="AW9" i="14"/>
  <c r="AX9" i="14"/>
  <c r="AY9" i="14"/>
  <c r="AZ9" i="14"/>
  <c r="BA9" i="14"/>
  <c r="BB9" i="14"/>
  <c r="BC9" i="14"/>
  <c r="BD9" i="14"/>
  <c r="BE9" i="14"/>
  <c r="BF9" i="14"/>
  <c r="BG9" i="14"/>
  <c r="BH9" i="14"/>
  <c r="BJ9" i="14"/>
  <c r="BI9" i="14"/>
  <c r="BK9" i="14"/>
  <c r="BP9" i="14"/>
  <c r="BO9" i="14"/>
  <c r="BN9" i="14"/>
  <c r="AT8" i="14"/>
  <c r="AS8" i="14"/>
  <c r="AU8" i="14"/>
  <c r="AV8" i="14"/>
  <c r="AW8" i="14"/>
  <c r="AX8" i="14"/>
  <c r="AY8" i="14"/>
  <c r="AZ8" i="14"/>
  <c r="BA8" i="14"/>
  <c r="BB8" i="14"/>
  <c r="BC8" i="14"/>
  <c r="BD8" i="14"/>
  <c r="BE8" i="14"/>
  <c r="BF8" i="14"/>
  <c r="BG8" i="14"/>
  <c r="BH8" i="14"/>
  <c r="BJ8" i="14"/>
  <c r="BI8" i="14"/>
  <c r="BK8" i="14"/>
  <c r="BP8" i="14"/>
  <c r="BO8" i="14"/>
  <c r="BN8" i="14"/>
  <c r="AT7" i="14"/>
  <c r="AS7" i="14"/>
  <c r="AU7" i="14"/>
  <c r="AV7" i="14"/>
  <c r="AW7" i="14"/>
  <c r="AX7" i="14"/>
  <c r="AY7" i="14"/>
  <c r="AZ7" i="14"/>
  <c r="BA7" i="14"/>
  <c r="BB7" i="14"/>
  <c r="BC7" i="14"/>
  <c r="BD7" i="14"/>
  <c r="BE7" i="14"/>
  <c r="BF7" i="14"/>
  <c r="BG7" i="14"/>
  <c r="BH7" i="14"/>
  <c r="BJ7" i="14"/>
  <c r="BI7" i="14"/>
  <c r="BK7" i="14"/>
  <c r="BP7" i="14"/>
  <c r="BO7" i="14"/>
  <c r="BN7" i="14"/>
  <c r="AT6" i="14"/>
  <c r="AS6" i="14"/>
  <c r="AU6" i="14"/>
  <c r="AV6" i="14"/>
  <c r="AW6" i="14"/>
  <c r="AX6" i="14"/>
  <c r="AY6" i="14"/>
  <c r="AZ6" i="14"/>
  <c r="BA6" i="14"/>
  <c r="BB6" i="14"/>
  <c r="BC6" i="14"/>
  <c r="BD6" i="14"/>
  <c r="BE6" i="14"/>
  <c r="BF6" i="14"/>
  <c r="BG6" i="14"/>
  <c r="BH6" i="14"/>
  <c r="BJ6" i="14"/>
  <c r="BI6" i="14"/>
  <c r="BK6" i="14"/>
  <c r="BP6" i="14"/>
  <c r="BO6" i="14"/>
  <c r="BN6" i="14"/>
  <c r="AT5" i="14"/>
  <c r="AS5" i="14"/>
  <c r="AU5" i="14"/>
  <c r="AV5" i="14"/>
  <c r="AW5" i="14"/>
  <c r="AX5" i="14"/>
  <c r="AY5" i="14"/>
  <c r="AZ5" i="14"/>
  <c r="BA5" i="14"/>
  <c r="BB5" i="14"/>
  <c r="BC5" i="14"/>
  <c r="BD5" i="14"/>
  <c r="BE5" i="14"/>
  <c r="BF5" i="14"/>
  <c r="BG5" i="14"/>
  <c r="BH5" i="14"/>
  <c r="BJ5" i="14"/>
  <c r="BI5" i="14"/>
  <c r="BK5" i="14"/>
  <c r="BP5" i="14"/>
  <c r="BO5" i="14"/>
  <c r="BN5" i="14"/>
  <c r="AT4" i="14"/>
  <c r="AS4" i="14"/>
  <c r="AU4" i="14"/>
  <c r="AV4" i="14"/>
  <c r="AW4" i="14"/>
  <c r="AX4" i="14"/>
  <c r="AY4" i="14"/>
  <c r="AZ4" i="14"/>
  <c r="BA4" i="14"/>
  <c r="BB4" i="14"/>
  <c r="BC4" i="14"/>
  <c r="BD4" i="14"/>
  <c r="BE4" i="14"/>
  <c r="BF4" i="14"/>
  <c r="BG4" i="14"/>
  <c r="BH4" i="14"/>
  <c r="BJ4" i="14"/>
  <c r="BI4" i="14"/>
  <c r="BK4" i="14"/>
  <c r="BP4" i="14"/>
  <c r="BO4" i="14"/>
  <c r="BN4" i="14"/>
  <c r="AT3" i="14"/>
  <c r="AS3" i="14"/>
  <c r="AU3" i="14"/>
  <c r="AV3" i="14"/>
  <c r="AW3" i="14"/>
  <c r="AX3" i="14"/>
  <c r="AY3" i="14"/>
  <c r="AZ3" i="14"/>
  <c r="BA3" i="14"/>
  <c r="BB3" i="14"/>
  <c r="BC3" i="14"/>
  <c r="BD3" i="14"/>
  <c r="BE3" i="14"/>
  <c r="BF3" i="14"/>
  <c r="BG3" i="14"/>
  <c r="BH3" i="14"/>
  <c r="BJ3" i="14"/>
  <c r="BI3" i="14"/>
  <c r="BK3" i="14"/>
  <c r="BP3" i="14"/>
  <c r="BO3" i="14"/>
  <c r="BN3" i="14"/>
  <c r="AT65" i="14"/>
  <c r="AS65" i="14"/>
  <c r="AU65" i="14"/>
  <c r="AV65" i="14"/>
  <c r="AW65" i="14"/>
  <c r="AX65" i="14"/>
  <c r="AY65" i="14"/>
  <c r="AZ65" i="14"/>
  <c r="BA65" i="14"/>
  <c r="BB65" i="14"/>
  <c r="BC65" i="14"/>
  <c r="BD65" i="14"/>
  <c r="BE65" i="14"/>
  <c r="BF65" i="14"/>
  <c r="BG65" i="14"/>
  <c r="BH65" i="14"/>
  <c r="BI65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N3" i="14"/>
  <c r="BJ65" i="14"/>
  <c r="BK65" i="14"/>
  <c r="BP65" i="14"/>
</calcChain>
</file>

<file path=xl/sharedStrings.xml><?xml version="1.0" encoding="utf-8"?>
<sst xmlns="http://schemas.openxmlformats.org/spreadsheetml/2006/main" count="78" uniqueCount="43">
  <si>
    <t>Plant Efficiency (%)</t>
  </si>
  <si>
    <t>Net capital cost ($)</t>
  </si>
  <si>
    <t>Net capital cost per watt ($/W)</t>
  </si>
  <si>
    <t>Present value of annual costs ($)</t>
  </si>
  <si>
    <t>Net present value (after-tax) ($)</t>
  </si>
  <si>
    <t>Present value of PPA revenue ($)</t>
  </si>
  <si>
    <t>Resource Temperature ('C)</t>
  </si>
  <si>
    <t>Plant Brine Efficiency</t>
  </si>
  <si>
    <t>Maximum brine effectiveness (Plant Efficiency = 100%) vs. Plant Brine Efficiency (W/lb/hr) from SAM for Binary Plant</t>
  </si>
  <si>
    <t>Production Well Flow Rate (kg/s per well)</t>
  </si>
  <si>
    <t>Row Labels</t>
  </si>
  <si>
    <t>Column Labels</t>
  </si>
  <si>
    <t>Specified Plant Cost ($)</t>
  </si>
  <si>
    <t>Custom Design</t>
  </si>
  <si>
    <t>Standard Design</t>
  </si>
  <si>
    <t>NPV Diff</t>
  </si>
  <si>
    <t>Standard NPV vs. Relative Efficiency</t>
  </si>
  <si>
    <t>NPV Diff vs. Relative Efficiency</t>
  </si>
  <si>
    <t>Linear Fit</t>
  </si>
  <si>
    <t>slope</t>
  </si>
  <si>
    <t>intercept</t>
  </si>
  <si>
    <t>Breakeven Efficiency</t>
  </si>
  <si>
    <t>Temp</t>
  </si>
  <si>
    <t>Flow</t>
  </si>
  <si>
    <t>Sum of Breakeven Efficiency</t>
  </si>
  <si>
    <t>Standard Relative Efficiency Required to get Break-Even NPV</t>
  </si>
  <si>
    <t>Standard Turbine using Atlas Copco Performance Curve ( probably incorrectly)</t>
  </si>
  <si>
    <t>Sum of Specified Plant Cost ($)</t>
  </si>
  <si>
    <t>Sum of Net present value (after-tax) ($)</t>
  </si>
  <si>
    <t>NPV Diff vs. Custom</t>
  </si>
  <si>
    <t>Brine Effectiveness</t>
  </si>
  <si>
    <t>Gross Turbine Output  (kW)</t>
  </si>
  <si>
    <t>Sum of Gross Turbine Output  (kW)</t>
  </si>
  <si>
    <t>Net Capital Costs ($/W)</t>
  </si>
  <si>
    <t>Comparison of Specified Plant Cost (Plant cost = (turbine + ACC + HX ….) * Direct Cost Mulitplier)</t>
  </si>
  <si>
    <t>Standard Turbine is fixed size/fixed price</t>
  </si>
  <si>
    <t>Custom Turbine is built to specific size of plant, cost varies with size and operating conditions (per GETEM)</t>
  </si>
  <si>
    <t>Assumed that Balance of Plant (BOP) is same for both cases</t>
  </si>
  <si>
    <t>Custom Specifed Plant Cost ($)</t>
  </si>
  <si>
    <t>Standard Specifed Plant Cost ($)</t>
  </si>
  <si>
    <t>Sum of Difference (Standard - Custom)</t>
  </si>
  <si>
    <t>Plant Cost Savings (Custom - Standard)</t>
  </si>
  <si>
    <t>Sum of Plant Cost Savings (Custom - Standard)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</si>
</sst>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&quot;$&quot;#,##0"/>
    <numFmt numFmtId="171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11" fontId="0" fillId="0" borderId="0" xfId="0" applyNumberFormat="1"/>
    <xf numFmtId="0" fontId="0" fillId="0" borderId="0" xfId="0" pivotButton="1"/>
    <xf numFmtId="2" fontId="0" fillId="0" borderId="0" xfId="0" applyNumberFormat="1"/>
    <xf numFmtId="6" fontId="0" fillId="0" borderId="0" xfId="0" applyNumberFormat="1"/>
    <xf numFmtId="9" fontId="0" fillId="0" borderId="0" xfId="0" applyNumberFormat="1"/>
    <xf numFmtId="8" fontId="0" fillId="0" borderId="0" xfId="0" applyNumberFormat="1"/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Fill="1"/>
    <xf numFmtId="0" fontId="4" fillId="0" borderId="0" xfId="0" applyFont="1"/>
    <xf numFmtId="4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171" fontId="0" fillId="0" borderId="0" xfId="7" applyNumberFormat="1" applyFont="1"/>
    <xf numFmtId="0" fontId="0" fillId="0" borderId="0" xfId="0" applyNumberFormat="1"/>
    <xf numFmtId="0" fontId="0" fillId="0" borderId="0" xfId="0" applyAlignment="1">
      <alignment horizontal="center" vertical="center" wrapText="1"/>
    </xf>
    <xf numFmtId="44" fontId="0" fillId="0" borderId="0" xfId="8" applyFont="1"/>
    <xf numFmtId="3" fontId="0" fillId="0" borderId="0" xfId="0" applyNumberFormat="1"/>
    <xf numFmtId="5" fontId="0" fillId="0" borderId="0" xfId="8" applyNumberFormat="1" applyFont="1"/>
  </cellXfs>
  <cellStyles count="9">
    <cellStyle name="Comma" xfId="7" builtinId="3"/>
    <cellStyle name="Comma 2" xfId="5" xr:uid="{00000000-0005-0000-0000-000031000000}"/>
    <cellStyle name="Currency" xfId="8" builtinId="4"/>
    <cellStyle name="Normal" xfId="0" builtinId="0"/>
    <cellStyle name="Normal 2" xfId="2" xr:uid="{00000000-0005-0000-0000-000003000000}"/>
    <cellStyle name="Normal 3" xfId="4" xr:uid="{00000000-0005-0000-0000-000032000000}"/>
    <cellStyle name="Percent" xfId="1" builtinId="5"/>
    <cellStyle name="Percent 2" xfId="6" xr:uid="{00000000-0005-0000-0000-000033000000}"/>
    <cellStyle name="Percent 2 2" xfId="3" xr:uid="{00000000-0005-0000-0000-000005000000}"/>
  </cellStyles>
  <dxfs count="4">
    <dxf>
      <numFmt numFmtId="3" formatCode="#,##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3" formatCode="0%"/>
    </dxf>
  </dxfs>
  <tableStyles count="0" defaultTableStyle="TableStyleMedium9" defaultPivotStyle="PivotStyleLight16"/>
  <colors>
    <mruColors>
      <color rgb="FFFF0000"/>
      <color rgb="FF0000CC"/>
      <color rgb="FF0000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4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7.xml"/><Relationship Id="rId5" Type="http://schemas.openxmlformats.org/officeDocument/2006/relationships/worksheet" Target="worksheets/sheet3.xml"/><Relationship Id="rId15" Type="http://schemas.openxmlformats.org/officeDocument/2006/relationships/theme" Target="theme/theme1.xml"/><Relationship Id="rId10" Type="http://schemas.openxmlformats.org/officeDocument/2006/relationships/worksheet" Target="worksheets/sheet4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6.xml"/><Relationship Id="rId14" Type="http://schemas.openxmlformats.org/officeDocument/2006/relationships/pivotCacheDefinition" Target="pivotCache/pivotCacheDefinition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[SAM DCF Results.xlsx]Parametric Results-Atlas Copco!PivotTable1</c:name>
    <c:fmtId val="7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  <c:spPr>
          <a:ln w="952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"/>
        <c:spPr>
          <a:ln w="952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9"/>
        <c:spPr>
          <a:ln w="952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10"/>
        <c:spPr>
          <a:ln w="952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11"/>
        <c:spPr>
          <a:ln w="952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  <c:pivotFmt>
        <c:idx val="12"/>
        <c:spPr>
          <a:ln w="952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</c:pivotFmt>
      <c:pivotFmt>
        <c:idx val="13"/>
        <c:spPr>
          <a:ln w="952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>
                <a:lumMod val="60000"/>
              </a:schemeClr>
            </a:solidFill>
            <a:ln w="9525">
              <a:solidFill>
                <a:schemeClr val="accent1">
                  <a:lumMod val="60000"/>
                </a:schemeClr>
              </a:solidFill>
            </a:ln>
            <a:effectLst/>
          </c:spPr>
        </c:marker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</c:pivotFmt>
      <c:pivotFmt>
        <c:idx val="44"/>
      </c:pivotFmt>
      <c:pivotFmt>
        <c:idx val="45"/>
      </c:pivotFmt>
      <c:pivotFmt>
        <c:idx val="46"/>
        <c:spPr>
          <a:ln w="95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7"/>
        <c:spPr>
          <a:ln w="95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8"/>
        <c:spPr>
          <a:ln w="95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9"/>
        <c:spPr>
          <a:ln w="95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0"/>
        <c:spPr>
          <a:ln w="95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1"/>
        <c:spPr>
          <a:ln w="95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2"/>
        <c:spPr>
          <a:ln w="95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3"/>
        <c:spPr>
          <a:ln w="952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4"/>
        <c:spPr>
          <a:ln w="9525" cap="rnd">
            <a:solidFill>
              <a:schemeClr val="accent1"/>
            </a:solidFill>
            <a:round/>
          </a:ln>
          <a:effectLst/>
        </c:spPr>
      </c:pivotFmt>
      <c:pivotFmt>
        <c:idx val="55"/>
        <c:spPr>
          <a:ln w="9525" cap="rnd">
            <a:solidFill>
              <a:schemeClr val="accent2"/>
            </a:solidFill>
            <a:round/>
          </a:ln>
          <a:effectLst/>
        </c:spPr>
      </c:pivotFmt>
      <c:pivotFmt>
        <c:idx val="56"/>
        <c:spPr>
          <a:ln w="9525" cap="rnd">
            <a:solidFill>
              <a:schemeClr val="accent3"/>
            </a:solidFill>
            <a:round/>
          </a:ln>
          <a:effectLst/>
        </c:spPr>
      </c:pivotFmt>
      <c:pivotFmt>
        <c:idx val="57"/>
        <c:spPr>
          <a:ln w="9525" cap="rnd">
            <a:solidFill>
              <a:schemeClr val="accent4"/>
            </a:solidFill>
            <a:round/>
          </a:ln>
          <a:effectLst/>
        </c:spPr>
      </c:pivotFmt>
      <c:pivotFmt>
        <c:idx val="58"/>
        <c:spPr>
          <a:ln w="9525" cap="rnd">
            <a:solidFill>
              <a:schemeClr val="accent5"/>
            </a:solidFill>
            <a:round/>
          </a:ln>
          <a:effectLst/>
        </c:spPr>
      </c:pivotFmt>
      <c:pivotFmt>
        <c:idx val="59"/>
        <c:spPr>
          <a:ln w="9525" cap="rnd">
            <a:solidFill>
              <a:schemeClr val="accent6"/>
            </a:solidFill>
            <a:round/>
          </a:ln>
          <a:effectLst/>
        </c:spPr>
      </c:pivotFmt>
      <c:pivotFmt>
        <c:idx val="60"/>
        <c:spPr>
          <a:ln w="9525" cap="rnd">
            <a:solidFill>
              <a:schemeClr val="accent1">
                <a:lumMod val="60000"/>
              </a:schemeClr>
            </a:solidFill>
            <a:round/>
          </a:ln>
          <a:effectLst/>
        </c:spPr>
      </c:pivotFmt>
      <c:pivotFmt>
        <c:idx val="61"/>
        <c:spPr>
          <a:ln w="9525" cap="rnd">
            <a:solidFill>
              <a:schemeClr val="accent2">
                <a:lumMod val="60000"/>
              </a:schemeClr>
            </a:solidFill>
            <a:round/>
          </a:ln>
          <a:effectLst/>
        </c:spPr>
      </c:pivotFmt>
      <c:pivotFmt>
        <c:idx val="62"/>
        <c:spPr>
          <a:ln w="9525" cap="rnd">
            <a:solidFill>
              <a:schemeClr val="accent3">
                <a:lumMod val="60000"/>
              </a:schemeClr>
            </a:solidFill>
            <a:round/>
          </a:ln>
          <a:effectLst/>
        </c:spPr>
      </c:pivotFmt>
      <c:pivotFmt>
        <c:idx val="63"/>
        <c:spPr>
          <a:ln w="952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64"/>
        <c:spPr>
          <a:ln w="9525" cap="rnd">
            <a:solidFill>
              <a:schemeClr val="accent3"/>
            </a:solidFill>
            <a:round/>
          </a:ln>
          <a:effectLst/>
        </c:spPr>
        <c:marker>
          <c:symbol val="none"/>
        </c:marker>
      </c:pivotFmt>
      <c:pivotFmt>
        <c:idx val="65"/>
        <c:spPr>
          <a:ln w="952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66"/>
        <c:spPr>
          <a:ln w="9525" cap="rnd">
            <a:solidFill>
              <a:schemeClr val="accent5"/>
            </a:solidFill>
            <a:round/>
          </a:ln>
          <a:effectLst/>
        </c:spPr>
        <c:marker>
          <c:symbol val="none"/>
        </c:marker>
      </c:pivotFmt>
      <c:pivotFmt>
        <c:idx val="67"/>
        <c:spPr>
          <a:ln w="9525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  <c:pivotFmt>
        <c:idx val="68"/>
        <c:spPr>
          <a:ln w="9525" cap="rnd">
            <a:solidFill>
              <a:schemeClr val="accent1">
                <a:lumMod val="60000"/>
              </a:schemeClr>
            </a:solidFill>
            <a:round/>
          </a:ln>
          <a:effectLst/>
        </c:spPr>
        <c:marker>
          <c:symbol val="none"/>
        </c:marker>
      </c:pivotFmt>
    </c:pivotFmts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1"/>
        <c:ser>
          <c:idx val="0"/>
          <c:order val="0"/>
          <c:tx>
            <c:strRef>
              <c:f>'Parametric Results-Atlas Copco'!$Q$3:$Q$4</c:f>
              <c:strCache>
                <c:ptCount val="1"/>
                <c:pt idx="0">
                  <c:v>160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cat>
            <c:strRef>
              <c:f>'Parametric Results-Atlas Copco'!$P$5:$P$13</c:f>
              <c:strCach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strCache>
            </c:strRef>
          </c:cat>
          <c:val>
            <c:numRef>
              <c:f>'Parametric Results-Atlas Copco'!$Q$5:$Q$13</c:f>
              <c:numCache>
                <c:formatCode>#,##0</c:formatCode>
                <c:ptCount val="9"/>
                <c:pt idx="0">
                  <c:v>1406.0250486986929</c:v>
                </c:pt>
                <c:pt idx="1">
                  <c:v>1956.0248779623616</c:v>
                </c:pt>
                <c:pt idx="2">
                  <c:v>2479.1509848986429</c:v>
                </c:pt>
                <c:pt idx="3">
                  <c:v>2954.3174585195438</c:v>
                </c:pt>
                <c:pt idx="4">
                  <c:v>3420.5745311403589</c:v>
                </c:pt>
                <c:pt idx="5">
                  <c:v>3816.1323126376196</c:v>
                </c:pt>
                <c:pt idx="6">
                  <c:v>4222.7260042456492</c:v>
                </c:pt>
                <c:pt idx="7">
                  <c:v>4568.2336235544126</c:v>
                </c:pt>
                <c:pt idx="8">
                  <c:v>4875.0208396290827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8-4C30-A511-ECB7AC30FA04}"/>
            </c:ext>
          </c:extLst>
        </c:ser>
        <c:ser>
          <c:idx val="1"/>
          <c:order val="1"/>
          <c:tx>
            <c:strRef>
              <c:f>'Parametric Results-Atlas Copco'!$R$3:$R$4</c:f>
              <c:strCache>
                <c:ptCount val="1"/>
                <c:pt idx="0">
                  <c:v>165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cat>
            <c:strRef>
              <c:f>'Parametric Results-Atlas Copco'!$P$5:$P$13</c:f>
              <c:strCach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strCache>
            </c:strRef>
          </c:cat>
          <c:val>
            <c:numRef>
              <c:f>'Parametric Results-Atlas Copco'!$R$5:$R$13</c:f>
              <c:numCache>
                <c:formatCode>#,##0</c:formatCode>
                <c:ptCount val="9"/>
                <c:pt idx="0">
                  <c:v>1574.290855988711</c:v>
                </c:pt>
                <c:pt idx="1">
                  <c:v>2173.7275975723296</c:v>
                </c:pt>
                <c:pt idx="2">
                  <c:v>2755.2699340726649</c:v>
                </c:pt>
                <c:pt idx="3">
                  <c:v>3302.8199079786846</c:v>
                </c:pt>
                <c:pt idx="4">
                  <c:v>3783.0791749278383</c:v>
                </c:pt>
                <c:pt idx="5">
                  <c:v>4230.4963819588293</c:v>
                </c:pt>
                <c:pt idx="6">
                  <c:v>4628.4327724223831</c:v>
                </c:pt>
                <c:pt idx="7">
                  <c:v>5015.8379698317112</c:v>
                </c:pt>
                <c:pt idx="8">
                  <c:v>5358.4753280987716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8-4C30-A511-ECB7AC30FA04}"/>
            </c:ext>
          </c:extLst>
        </c:ser>
        <c:ser>
          <c:idx val="2"/>
          <c:order val="2"/>
          <c:tx>
            <c:strRef>
              <c:f>'Parametric Results-Atlas Copco'!$S$3:$S$4</c:f>
              <c:strCache>
                <c:ptCount val="1"/>
                <c:pt idx="0">
                  <c:v>170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/>
          </c:spPr>
          <c:cat>
            <c:strRef>
              <c:f>'Parametric Results-Atlas Copco'!$P$5:$P$13</c:f>
              <c:strCach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strCache>
            </c:strRef>
          </c:cat>
          <c:val>
            <c:numRef>
              <c:f>'Parametric Results-Atlas Copco'!$S$5:$S$13</c:f>
              <c:numCache>
                <c:formatCode>#,##0</c:formatCode>
                <c:ptCount val="9"/>
                <c:pt idx="0">
                  <c:v>1770.9930619290226</c:v>
                </c:pt>
                <c:pt idx="1">
                  <c:v>2412.6167673397408</c:v>
                </c:pt>
                <c:pt idx="2">
                  <c:v>3029.5551116492397</c:v>
                </c:pt>
                <c:pt idx="3">
                  <c:v>3597.10620420859</c:v>
                </c:pt>
                <c:pt idx="4">
                  <c:v>4126.7849517080876</c:v>
                </c:pt>
                <c:pt idx="5">
                  <c:v>4653.8214107794292</c:v>
                </c:pt>
                <c:pt idx="6">
                  <c:v>5060.5055910103174</c:v>
                </c:pt>
                <c:pt idx="7">
                  <c:v>5469.156531601091</c:v>
                </c:pt>
                <c:pt idx="8">
                  <c:v>5850.0337405767577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F8-4C30-A511-ECB7AC30FA04}"/>
            </c:ext>
          </c:extLst>
        </c:ser>
        <c:ser>
          <c:idx val="3"/>
          <c:order val="3"/>
          <c:tx>
            <c:strRef>
              <c:f>'Parametric Results-Atlas Copco'!$T$3:$T$4</c:f>
              <c:strCache>
                <c:ptCount val="1"/>
                <c:pt idx="0">
                  <c:v>175</c:v>
                </c:pt>
              </c:strCache>
            </c:strRef>
          </c:tx>
          <c:spPr>
            <a:ln w="9525" cap="rnd">
              <a:solidFill>
                <a:schemeClr val="accent4"/>
              </a:solidFill>
              <a:round/>
            </a:ln>
            <a:effectLst/>
          </c:spPr>
          <c:cat>
            <c:strRef>
              <c:f>'Parametric Results-Atlas Copco'!$P$5:$P$13</c:f>
              <c:strCach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strCache>
            </c:strRef>
          </c:cat>
          <c:val>
            <c:numRef>
              <c:f>'Parametric Results-Atlas Copco'!$T$5:$T$13</c:f>
              <c:numCache>
                <c:formatCode>#,##0</c:formatCode>
                <c:ptCount val="9"/>
                <c:pt idx="0">
                  <c:v>1941.6472318318586</c:v>
                </c:pt>
                <c:pt idx="1">
                  <c:v>2663.1493301335968</c:v>
                </c:pt>
                <c:pt idx="2">
                  <c:v>3333.8615273676787</c:v>
                </c:pt>
                <c:pt idx="3">
                  <c:v>3943.2634087717947</c:v>
                </c:pt>
                <c:pt idx="4">
                  <c:v>4559.1050020021266</c:v>
                </c:pt>
                <c:pt idx="5">
                  <c:v>5041.7276021940825</c:v>
                </c:pt>
                <c:pt idx="6">
                  <c:v>5507.7107334686998</c:v>
                </c:pt>
                <c:pt idx="7">
                  <c:v>5949.5249206515909</c:v>
                </c:pt>
                <c:pt idx="8">
                  <c:v>6381.9101215459114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F8-4C30-A511-ECB7AC30FA04}"/>
            </c:ext>
          </c:extLst>
        </c:ser>
        <c:ser>
          <c:idx val="4"/>
          <c:order val="4"/>
          <c:tx>
            <c:strRef>
              <c:f>'Parametric Results-Atlas Copco'!$U$3:$U$4</c:f>
              <c:strCache>
                <c:ptCount val="1"/>
                <c:pt idx="0">
                  <c:v>180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/>
          </c:spPr>
          <c:cat>
            <c:strRef>
              <c:f>'Parametric Results-Atlas Copco'!$P$5:$P$13</c:f>
              <c:strCach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strCache>
            </c:strRef>
          </c:cat>
          <c:val>
            <c:numRef>
              <c:f>'Parametric Results-Atlas Copco'!$U$5:$U$13</c:f>
              <c:numCache>
                <c:formatCode>#,##0</c:formatCode>
                <c:ptCount val="9"/>
                <c:pt idx="0">
                  <c:v>2141.291362238173</c:v>
                </c:pt>
                <c:pt idx="1">
                  <c:v>2903.8178080166358</c:v>
                </c:pt>
                <c:pt idx="2">
                  <c:v>3623.1805026984189</c:v>
                </c:pt>
                <c:pt idx="3">
                  <c:v>4286.0866208898842</c:v>
                </c:pt>
                <c:pt idx="4">
                  <c:v>4908.2308094207592</c:v>
                </c:pt>
                <c:pt idx="5">
                  <c:v>5475.0142624597365</c:v>
                </c:pt>
                <c:pt idx="6">
                  <c:v>5970.2871003250257</c:v>
                </c:pt>
                <c:pt idx="7">
                  <c:v>6426.3779298860918</c:v>
                </c:pt>
                <c:pt idx="8">
                  <c:v>6928.3161520484236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F8-4C30-A511-ECB7AC30FA04}"/>
            </c:ext>
          </c:extLst>
        </c:ser>
        <c:ser>
          <c:idx val="5"/>
          <c:order val="5"/>
          <c:tx>
            <c:strRef>
              <c:f>'Parametric Results-Atlas Copco'!$V$3:$V$4</c:f>
              <c:strCache>
                <c:ptCount val="1"/>
                <c:pt idx="0">
                  <c:v>185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/>
          </c:spPr>
          <c:cat>
            <c:strRef>
              <c:f>'Parametric Results-Atlas Copco'!$P$5:$P$13</c:f>
              <c:strCach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strCache>
            </c:strRef>
          </c:cat>
          <c:val>
            <c:numRef>
              <c:f>'Parametric Results-Atlas Copco'!$V$5:$V$13</c:f>
              <c:numCache>
                <c:formatCode>#,##0</c:formatCode>
                <c:ptCount val="9"/>
                <c:pt idx="0">
                  <c:v>2345.0552202781887</c:v>
                </c:pt>
                <c:pt idx="1">
                  <c:v>3179.7156135340765</c:v>
                </c:pt>
                <c:pt idx="2">
                  <c:v>3940.3168218095402</c:v>
                </c:pt>
                <c:pt idx="3">
                  <c:v>4697.9150120925788</c:v>
                </c:pt>
                <c:pt idx="4">
                  <c:v>5347.3017177496613</c:v>
                </c:pt>
                <c:pt idx="5">
                  <c:v>5922.4543615269968</c:v>
                </c:pt>
                <c:pt idx="6">
                  <c:v>6460.8406123868881</c:v>
                </c:pt>
                <c:pt idx="7">
                  <c:v>6978.2903418191454</c:v>
                </c:pt>
                <c:pt idx="8">
                  <c:v>7437.8626467411477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F8-4C30-A511-ECB7AC30FA04}"/>
            </c:ext>
          </c:extLst>
        </c:ser>
        <c:ser>
          <c:idx val="6"/>
          <c:order val="6"/>
          <c:tx>
            <c:strRef>
              <c:f>'Parametric Results-Atlas Copco'!$W$3:$W$4</c:f>
              <c:strCache>
                <c:ptCount val="1"/>
                <c:pt idx="0">
                  <c:v>190</c:v>
                </c:pt>
              </c:strCache>
            </c:strRef>
          </c:tx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cat>
            <c:strRef>
              <c:f>'Parametric Results-Atlas Copco'!$P$5:$P$13</c:f>
              <c:strCach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strCache>
            </c:strRef>
          </c:cat>
          <c:val>
            <c:numRef>
              <c:f>'Parametric Results-Atlas Copco'!$W$5:$W$13</c:f>
              <c:numCache>
                <c:formatCode>#,##0</c:formatCode>
                <c:ptCount val="9"/>
                <c:pt idx="0">
                  <c:v>2560.8215325216561</c:v>
                </c:pt>
                <c:pt idx="1">
                  <c:v>3438.6444570437948</c:v>
                </c:pt>
                <c:pt idx="2">
                  <c:v>4295.0127720805031</c:v>
                </c:pt>
                <c:pt idx="3">
                  <c:v>5048.471842833038</c:v>
                </c:pt>
                <c:pt idx="4">
                  <c:v>5751.6071165654075</c:v>
                </c:pt>
                <c:pt idx="5">
                  <c:v>6386.6029602796407</c:v>
                </c:pt>
                <c:pt idx="6">
                  <c:v>6937.7309741143918</c:v>
                </c:pt>
                <c:pt idx="7">
                  <c:v>7518.7107919475693</c:v>
                </c:pt>
                <c:pt idx="8">
                  <c:v>8021.0946745545998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F8-4C30-A511-ECB7AC30FA04}"/>
            </c:ext>
          </c:extLst>
        </c:ser>
        <c:bandFmts>
          <c:bandFmt>
            <c:idx val="0"/>
            <c:spPr>
              <a:ln w="9525" cap="rnd">
                <a:solidFill>
                  <a:schemeClr val="accent1"/>
                </a:solidFill>
                <a:round/>
              </a:ln>
              <a:effectLst/>
            </c:spPr>
          </c:bandFmt>
          <c:bandFmt>
            <c:idx val="1"/>
            <c:spPr>
              <a:ln w="9525" cap="rnd">
                <a:solidFill>
                  <a:schemeClr val="accent2"/>
                </a:solidFill>
                <a:round/>
              </a:ln>
              <a:effectLst/>
            </c:spPr>
          </c:bandFmt>
          <c:bandFmt>
            <c:idx val="2"/>
            <c:spPr>
              <a:ln w="9525" cap="rnd">
                <a:solidFill>
                  <a:schemeClr val="accent3"/>
                </a:solidFill>
                <a:round/>
              </a:ln>
              <a:effectLst/>
            </c:spPr>
          </c:bandFmt>
          <c:bandFmt>
            <c:idx val="3"/>
            <c:spPr>
              <a:ln w="9525" cap="rnd">
                <a:solidFill>
                  <a:schemeClr val="accent4"/>
                </a:solidFill>
                <a:round/>
              </a:ln>
              <a:effectLst/>
            </c:spPr>
          </c:bandFmt>
          <c:bandFmt>
            <c:idx val="4"/>
            <c:spPr>
              <a:ln w="9525" cap="rnd">
                <a:solidFill>
                  <a:schemeClr val="accent5"/>
                </a:solidFill>
                <a:round/>
              </a:ln>
              <a:effectLst/>
            </c:spPr>
          </c:bandFmt>
          <c:bandFmt>
            <c:idx val="5"/>
            <c:spPr>
              <a:ln w="9525" cap="rnd">
                <a:solidFill>
                  <a:schemeClr val="accent6"/>
                </a:solidFill>
                <a:round/>
              </a:ln>
              <a:effectLst/>
            </c:spPr>
          </c:bandFmt>
          <c:bandFmt>
            <c:idx val="6"/>
            <c:spPr>
              <a:ln w="9525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7"/>
            <c:spPr>
              <a:ln w="9525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8"/>
            <c:spPr>
              <a:ln w="9525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bandFmt>
        </c:bandFmts>
        <c:axId val="513117728"/>
        <c:axId val="513123304"/>
        <c:axId val="363345296"/>
      </c:surfaceChart>
      <c:catAx>
        <c:axId val="513117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Geothermal Brine Mass Flow Rate (kg/s)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123304"/>
        <c:crosses val="autoZero"/>
        <c:auto val="1"/>
        <c:lblAlgn val="ctr"/>
        <c:lblOffset val="100"/>
        <c:noMultiLvlLbl val="0"/>
      </c:catAx>
      <c:valAx>
        <c:axId val="5131233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crossAx val="513117728"/>
        <c:crosses val="autoZero"/>
        <c:crossBetween val="midCat"/>
      </c:valAx>
      <c:serAx>
        <c:axId val="363345296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Geothermal Brine Temperature (°C)</a:t>
                </a:r>
              </a:p>
            </c:rich>
          </c:tx>
          <c:overlay val="0"/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123304"/>
        <c:crosses val="autoZero"/>
      </c:ser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'Parametric Results-Atlas Copco'!$P$18</c:f>
              <c:strCache>
                <c:ptCount val="1"/>
                <c:pt idx="0">
                  <c:v>40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'Parametric Results-Atlas Copco'!$Q$17:$W$17</c:f>
              <c:numCache>
                <c:formatCode>General</c:formatCode>
                <c:ptCount val="7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</c:numCache>
            </c:numRef>
          </c:xVal>
          <c:yVal>
            <c:numRef>
              <c:f>'Parametric Results-Atlas Copco'!$Q$18:$W$18</c:f>
              <c:numCache>
                <c:formatCode>_("$"* #,##0.00_);_("$"* \(#,##0.00\);_("$"* "-"??_);_(@_)</c:formatCode>
                <c:ptCount val="7"/>
                <c:pt idx="0">
                  <c:v>18.320499999999999</c:v>
                </c:pt>
                <c:pt idx="1">
                  <c:v>16.182099999999998</c:v>
                </c:pt>
                <c:pt idx="2">
                  <c:v>14.3131</c:v>
                </c:pt>
                <c:pt idx="3">
                  <c:v>12.957700000000001</c:v>
                </c:pt>
                <c:pt idx="4">
                  <c:v>11.787599999999999</c:v>
                </c:pt>
                <c:pt idx="5">
                  <c:v>10.7461</c:v>
                </c:pt>
                <c:pt idx="6">
                  <c:v>9.8614099999999993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01-4A89-8C49-A923189689F5}"/>
            </c:ext>
          </c:extLst>
        </c:ser>
        <c:ser>
          <c:idx val="1"/>
          <c:order val="1"/>
          <c:tx>
            <c:strRef>
              <c:f>'Parametric Results-Atlas Copco'!$P$19</c:f>
              <c:strCache>
                <c:ptCount val="1"/>
                <c:pt idx="0">
                  <c:v>50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'Parametric Results-Atlas Copco'!$Q$17:$W$17</c:f>
              <c:numCache>
                <c:formatCode>General</c:formatCode>
                <c:ptCount val="7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</c:numCache>
            </c:numRef>
          </c:xVal>
          <c:yVal>
            <c:numRef>
              <c:f>'Parametric Results-Atlas Copco'!$Q$19:$W$19</c:f>
              <c:numCache>
                <c:formatCode>_("$"* #,##0.00_);_("$"* \(#,##0.00\);_("$"* "-"??_);_(@_)</c:formatCode>
                <c:ptCount val="7"/>
                <c:pt idx="0">
                  <c:v>12.9359</c:v>
                </c:pt>
                <c:pt idx="1">
                  <c:v>11.6274</c:v>
                </c:pt>
                <c:pt idx="2">
                  <c:v>10.4887</c:v>
                </c:pt>
                <c:pt idx="3">
                  <c:v>9.5638000000000005</c:v>
                </c:pt>
                <c:pt idx="4">
                  <c:v>8.7443000000000008</c:v>
                </c:pt>
                <c:pt idx="5">
                  <c:v>8.02196</c:v>
                </c:pt>
                <c:pt idx="6">
                  <c:v>7.4210399999999996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301-4A89-8C49-A923189689F5}"/>
            </c:ext>
          </c:extLst>
        </c:ser>
        <c:ser>
          <c:idx val="2"/>
          <c:order val="2"/>
          <c:tx>
            <c:strRef>
              <c:f>'Parametric Results-Atlas Copco'!$P$20</c:f>
              <c:strCache>
                <c:ptCount val="1"/>
                <c:pt idx="0">
                  <c:v>60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'Parametric Results-Atlas Copco'!$Q$17:$W$17</c:f>
              <c:numCache>
                <c:formatCode>General</c:formatCode>
                <c:ptCount val="7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</c:numCache>
            </c:numRef>
          </c:xVal>
          <c:yVal>
            <c:numRef>
              <c:f>'Parametric Results-Atlas Copco'!$Q$20:$W$20</c:f>
              <c:numCache>
                <c:formatCode>_("$"* #,##0.00_);_("$"* \(#,##0.00\);_("$"* "-"??_);_(@_)</c:formatCode>
                <c:ptCount val="7"/>
                <c:pt idx="0">
                  <c:v>10.3009</c:v>
                </c:pt>
                <c:pt idx="1">
                  <c:v>9.3152899999999992</c:v>
                </c:pt>
                <c:pt idx="2">
                  <c:v>8.4523600000000005</c:v>
                </c:pt>
                <c:pt idx="3">
                  <c:v>7.7460199999999997</c:v>
                </c:pt>
                <c:pt idx="4">
                  <c:v>7.12608</c:v>
                </c:pt>
                <c:pt idx="5">
                  <c:v>6.5736800000000004</c:v>
                </c:pt>
                <c:pt idx="6">
                  <c:v>6.09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301-4A89-8C49-A923189689F5}"/>
            </c:ext>
          </c:extLst>
        </c:ser>
        <c:ser>
          <c:idx val="3"/>
          <c:order val="3"/>
          <c:tx>
            <c:strRef>
              <c:f>'Parametric Results-Atlas Copco'!$P$21</c:f>
              <c:strCache>
                <c:ptCount val="1"/>
                <c:pt idx="0">
                  <c:v>70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'Parametric Results-Atlas Copco'!$Q$17:$W$17</c:f>
              <c:numCache>
                <c:formatCode>General</c:formatCode>
                <c:ptCount val="7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</c:numCache>
            </c:numRef>
          </c:xVal>
          <c:yVal>
            <c:numRef>
              <c:f>'Parametric Results-Atlas Copco'!$Q$21:$W$21</c:f>
              <c:numCache>
                <c:formatCode>_("$"* #,##0.00_);_("$"* \(#,##0.00\);_("$"* "-"??_);_(@_)</c:formatCode>
                <c:ptCount val="7"/>
                <c:pt idx="0">
                  <c:v>8.7300299999999993</c:v>
                </c:pt>
                <c:pt idx="1">
                  <c:v>7.90984</c:v>
                </c:pt>
                <c:pt idx="2">
                  <c:v>7.2353699999999996</c:v>
                </c:pt>
                <c:pt idx="3">
                  <c:v>6.6468299999999996</c:v>
                </c:pt>
                <c:pt idx="4">
                  <c:v>6.1430300000000004</c:v>
                </c:pt>
                <c:pt idx="5">
                  <c:v>5.6695000000000002</c:v>
                </c:pt>
                <c:pt idx="6">
                  <c:v>5.2905600000000002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301-4A89-8C49-A923189689F5}"/>
            </c:ext>
          </c:extLst>
        </c:ser>
        <c:ser>
          <c:idx val="4"/>
          <c:order val="4"/>
          <c:tx>
            <c:strRef>
              <c:f>'Parametric Results-Atlas Copco'!$P$22</c:f>
              <c:strCache>
                <c:ptCount val="1"/>
                <c:pt idx="0">
                  <c:v>80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'Parametric Results-Atlas Copco'!$Q$17:$W$17</c:f>
              <c:numCache>
                <c:formatCode>General</c:formatCode>
                <c:ptCount val="7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</c:numCache>
            </c:numRef>
          </c:xVal>
          <c:yVal>
            <c:numRef>
              <c:f>'Parametric Results-Atlas Copco'!$Q$22:$W$22</c:f>
              <c:numCache>
                <c:formatCode>_("$"* #,##0.00_);_("$"* \(#,##0.00\);_("$"* "-"??_);_(@_)</c:formatCode>
                <c:ptCount val="7"/>
                <c:pt idx="0">
                  <c:v>7.7047699999999999</c:v>
                </c:pt>
                <c:pt idx="1">
                  <c:v>7.0113599999999998</c:v>
                </c:pt>
                <c:pt idx="2">
                  <c:v>6.4203099999999997</c:v>
                </c:pt>
                <c:pt idx="3">
                  <c:v>5.9041699999999997</c:v>
                </c:pt>
                <c:pt idx="4">
                  <c:v>5.4820399999999996</c:v>
                </c:pt>
                <c:pt idx="5">
                  <c:v>5.0994099999999998</c:v>
                </c:pt>
                <c:pt idx="6">
                  <c:v>4.7648799999999998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301-4A89-8C49-A923189689F5}"/>
            </c:ext>
          </c:extLst>
        </c:ser>
        <c:ser>
          <c:idx val="5"/>
          <c:order val="5"/>
          <c:tx>
            <c:strRef>
              <c:f>'Parametric Results-Atlas Copco'!$P$23</c:f>
              <c:strCache>
                <c:ptCount val="1"/>
                <c:pt idx="0">
                  <c:v>90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'Parametric Results-Atlas Copco'!$Q$17:$W$17</c:f>
              <c:numCache>
                <c:formatCode>General</c:formatCode>
                <c:ptCount val="7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</c:numCache>
            </c:numRef>
          </c:xVal>
          <c:yVal>
            <c:numRef>
              <c:f>'Parametric Results-Atlas Copco'!$Q$23:$W$23</c:f>
              <c:numCache>
                <c:formatCode>_("$"* #,##0.00_);_("$"* \(#,##0.00\);_("$"* "-"??_);_(@_)</c:formatCode>
                <c:ptCount val="7"/>
                <c:pt idx="0">
                  <c:v>6.9847599999999996</c:v>
                </c:pt>
                <c:pt idx="1">
                  <c:v>6.3724699999999999</c:v>
                </c:pt>
                <c:pt idx="2">
                  <c:v>5.84274</c:v>
                </c:pt>
                <c:pt idx="3">
                  <c:v>5.4189999999999996</c:v>
                </c:pt>
                <c:pt idx="4">
                  <c:v>5.0366400000000002</c:v>
                </c:pt>
                <c:pt idx="5">
                  <c:v>4.6931000000000003</c:v>
                </c:pt>
                <c:pt idx="6">
                  <c:v>4.41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301-4A89-8C49-A923189689F5}"/>
            </c:ext>
          </c:extLst>
        </c:ser>
        <c:ser>
          <c:idx val="6"/>
          <c:order val="6"/>
          <c:tx>
            <c:strRef>
              <c:f>'Parametric Results-Atlas Copco'!$P$24</c:f>
              <c:strCache>
                <c:ptCount val="1"/>
                <c:pt idx="0">
                  <c:v>100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'Parametric Results-Atlas Copco'!$Q$17:$W$17</c:f>
              <c:numCache>
                <c:formatCode>General</c:formatCode>
                <c:ptCount val="7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</c:numCache>
            </c:numRef>
          </c:xVal>
          <c:yVal>
            <c:numRef>
              <c:f>'Parametric Results-Atlas Copco'!$Q$24:$W$24</c:f>
              <c:numCache>
                <c:formatCode>_("$"* #,##0.00_);_("$"* \(#,##0.00\);_("$"* "-"??_);_(@_)</c:formatCode>
                <c:ptCount val="7"/>
                <c:pt idx="0">
                  <c:v>6.4609100000000002</c:v>
                </c:pt>
                <c:pt idx="1">
                  <c:v>5.9026399999999999</c:v>
                </c:pt>
                <c:pt idx="2">
                  <c:v>5.4499599999999999</c:v>
                </c:pt>
                <c:pt idx="3">
                  <c:v>5.0605500000000001</c:v>
                </c:pt>
                <c:pt idx="4">
                  <c:v>4.7113899999999997</c:v>
                </c:pt>
                <c:pt idx="5">
                  <c:v>4.4139900000000001</c:v>
                </c:pt>
                <c:pt idx="6">
                  <c:v>4.1388400000000001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301-4A89-8C49-A923189689F5}"/>
            </c:ext>
          </c:extLst>
        </c:ser>
        <c:ser>
          <c:idx val="7"/>
          <c:order val="7"/>
          <c:tx>
            <c:strRef>
              <c:f>'Parametric Results-Atlas Copco'!$P$25</c:f>
              <c:strCache>
                <c:ptCount val="1"/>
                <c:pt idx="0">
                  <c:v>110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'Parametric Results-Atlas Copco'!$Q$17:$W$17</c:f>
              <c:numCache>
                <c:formatCode>General</c:formatCode>
                <c:ptCount val="7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</c:numCache>
            </c:numRef>
          </c:xVal>
          <c:yVal>
            <c:numRef>
              <c:f>'Parametric Results-Atlas Copco'!$Q$25:$W$25</c:f>
              <c:numCache>
                <c:formatCode>_("$"* #,##0.00_);_("$"* \(#,##0.00\);_("$"* "-"??_);_(@_)</c:formatCode>
                <c:ptCount val="7"/>
                <c:pt idx="0">
                  <c:v>6.0578599999999998</c:v>
                </c:pt>
                <c:pt idx="1">
                  <c:v>5.5722300000000002</c:v>
                </c:pt>
                <c:pt idx="2">
                  <c:v>5.1502299999999996</c:v>
                </c:pt>
                <c:pt idx="3">
                  <c:v>4.7882899999999999</c:v>
                </c:pt>
                <c:pt idx="4">
                  <c:v>4.4829800000000004</c:v>
                </c:pt>
                <c:pt idx="5">
                  <c:v>4.1901900000000003</c:v>
                </c:pt>
                <c:pt idx="6">
                  <c:v>3.9289999999999998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301-4A89-8C49-A923189689F5}"/>
            </c:ext>
          </c:extLst>
        </c:ser>
        <c:ser>
          <c:idx val="8"/>
          <c:order val="8"/>
          <c:tx>
            <c:strRef>
              <c:f>'Parametric Results-Atlas Copco'!$P$26</c:f>
              <c:strCache>
                <c:ptCount val="1"/>
                <c:pt idx="0">
                  <c:v>120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'Parametric Results-Atlas Copco'!$Q$17:$W$17</c:f>
              <c:numCache>
                <c:formatCode>General</c:formatCode>
                <c:ptCount val="7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</c:numCache>
            </c:numRef>
          </c:xVal>
          <c:yVal>
            <c:numRef>
              <c:f>'Parametric Results-Atlas Copco'!$Q$26:$W$26</c:f>
              <c:numCache>
                <c:formatCode>_("$"* #,##0.00_);_("$"* \(#,##0.00\);_("$"* "-"??_);_(@_)</c:formatCode>
                <c:ptCount val="7"/>
                <c:pt idx="0">
                  <c:v>5.77372</c:v>
                </c:pt>
                <c:pt idx="1">
                  <c:v>5.31372</c:v>
                </c:pt>
                <c:pt idx="2">
                  <c:v>4.9173799999999996</c:v>
                </c:pt>
                <c:pt idx="3">
                  <c:v>4.5968600000000004</c:v>
                </c:pt>
                <c:pt idx="4">
                  <c:v>4.2936199999999998</c:v>
                </c:pt>
                <c:pt idx="5">
                  <c:v>4.0144599999999997</c:v>
                </c:pt>
                <c:pt idx="6">
                  <c:v>3.76552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301-4A89-8C49-A92318968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273960"/>
        <c:axId val="504271664"/>
      </c:scatterChart>
      <c:valAx>
        <c:axId val="504273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Geothermnal Brine Temperature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271664"/>
        <c:crosses val="autoZero"/>
        <c:crossBetween val="midCat"/>
      </c:valAx>
      <c:valAx>
        <c:axId val="50427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Net Capital Cost ($/W)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273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[SAM DCF Results.xlsx]Results - Spec Plant cost!PivotTable4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/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/>
          <a:effectLst/>
          <a:sp3d/>
        </c:spPr>
        <c:marker>
          <c:symbol val="none"/>
        </c:marker>
      </c:pivotFmt>
      <c:pivotFmt>
        <c:idx val="2"/>
        <c:spPr>
          <a:solidFill>
            <a:schemeClr val="accent1"/>
          </a:solidFill>
          <a:ln/>
          <a:effectLst/>
          <a:sp3d/>
        </c:spPr>
        <c:marker>
          <c:symbol val="none"/>
        </c:marker>
      </c:pivotFmt>
      <c:pivotFmt>
        <c:idx val="3"/>
        <c:spPr>
          <a:solidFill>
            <a:schemeClr val="accent1"/>
          </a:solidFill>
          <a:ln/>
          <a:effectLst/>
          <a:sp3d/>
        </c:spPr>
        <c:marker>
          <c:symbol val="none"/>
        </c:marker>
      </c:pivotFmt>
      <c:pivotFmt>
        <c:idx val="4"/>
        <c:spPr>
          <a:solidFill>
            <a:schemeClr val="accent1"/>
          </a:solidFill>
          <a:ln/>
          <a:effectLst/>
          <a:sp3d/>
        </c:spPr>
        <c:marker>
          <c:symbol val="none"/>
        </c:marker>
      </c:pivotFmt>
      <c:pivotFmt>
        <c:idx val="5"/>
        <c:spPr>
          <a:solidFill>
            <a:schemeClr val="accent1"/>
          </a:solidFill>
          <a:ln/>
          <a:effectLst/>
          <a:sp3d/>
        </c:spPr>
        <c:marker>
          <c:symbol val="none"/>
        </c:marker>
      </c:pivotFmt>
      <c:pivotFmt>
        <c:idx val="6"/>
        <c:spPr>
          <a:solidFill>
            <a:schemeClr val="accent1"/>
          </a:solidFill>
          <a:ln/>
          <a:effectLst/>
          <a:sp3d/>
        </c:spPr>
        <c:marker>
          <c:symbol val="none"/>
        </c:marker>
      </c:pivotFmt>
      <c:pivotFmt>
        <c:idx val="7"/>
        <c:spPr>
          <a:solidFill>
            <a:schemeClr val="accent1"/>
          </a:solidFill>
          <a:ln/>
          <a:effectLst/>
          <a:sp3d/>
        </c:spPr>
        <c:marker>
          <c:symbol val="none"/>
        </c:marker>
      </c:pivotFmt>
      <c:pivotFmt>
        <c:idx val="8"/>
        <c:spPr>
          <a:solidFill>
            <a:schemeClr val="accent1"/>
          </a:solidFill>
          <a:ln/>
          <a:effectLst/>
          <a:sp3d/>
        </c:spPr>
        <c:marker>
          <c:symbol val="none"/>
        </c:marker>
      </c:pivotFmt>
      <c:pivotFmt>
        <c:idx val="9"/>
        <c:spPr>
          <a:solidFill>
            <a:schemeClr val="accent1"/>
          </a:solidFill>
          <a:ln/>
          <a:effectLst/>
          <a:sp3d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/>
          <a:effectLst/>
          <a:sp3d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/>
          <a:effectLst/>
          <a:sp3d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/>
          <a:effectLst/>
          <a:sp3d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/>
          <a:effectLst/>
          <a:sp3d/>
        </c:spPr>
        <c:marker>
          <c:symbol val="none"/>
        </c:marker>
      </c:pivotFmt>
    </c:pivotFmts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0"/>
        <c:ser>
          <c:idx val="0"/>
          <c:order val="0"/>
          <c:tx>
            <c:strRef>
              <c:f>'Results - Spec Plant cost'!$M$8:$M$9</c:f>
              <c:strCache>
                <c:ptCount val="1"/>
                <c:pt idx="0">
                  <c:v>160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strRef>
              <c:f>'Results - Spec Plant cost'!$L$10:$L$18</c:f>
              <c:strCach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strCache>
            </c:strRef>
          </c:cat>
          <c:val>
            <c:numRef>
              <c:f>'Results - Spec Plant cost'!$M$10:$M$18</c:f>
              <c:numCache>
                <c:formatCode>General</c:formatCode>
                <c:ptCount val="9"/>
                <c:pt idx="0">
                  <c:v>-971960</c:v>
                </c:pt>
                <c:pt idx="1">
                  <c:v>-501950</c:v>
                </c:pt>
                <c:pt idx="2">
                  <c:v>-64530</c:v>
                </c:pt>
                <c:pt idx="3">
                  <c:v>347640</c:v>
                </c:pt>
                <c:pt idx="4">
                  <c:v>739440</c:v>
                </c:pt>
                <c:pt idx="5">
                  <c:v>1114290</c:v>
                </c:pt>
                <c:pt idx="6">
                  <c:v>1474740</c:v>
                </c:pt>
                <c:pt idx="7">
                  <c:v>1822730</c:v>
                </c:pt>
                <c:pt idx="8">
                  <c:v>2159780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E-4D51-9823-8F391F85DFCC}"/>
            </c:ext>
          </c:extLst>
        </c:ser>
        <c:ser>
          <c:idx val="1"/>
          <c:order val="1"/>
          <c:tx>
            <c:strRef>
              <c:f>'Results - Spec Plant cost'!$N$8:$N$9</c:f>
              <c:strCache>
                <c:ptCount val="1"/>
                <c:pt idx="0">
                  <c:v>165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strRef>
              <c:f>'Results - Spec Plant cost'!$L$10:$L$18</c:f>
              <c:strCach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strCache>
            </c:strRef>
          </c:cat>
          <c:val>
            <c:numRef>
              <c:f>'Results - Spec Plant cost'!$N$10:$N$18</c:f>
              <c:numCache>
                <c:formatCode>General</c:formatCode>
                <c:ptCount val="9"/>
                <c:pt idx="0">
                  <c:v>-787380</c:v>
                </c:pt>
                <c:pt idx="1">
                  <c:v>-289580</c:v>
                </c:pt>
                <c:pt idx="2">
                  <c:v>173660</c:v>
                </c:pt>
                <c:pt idx="3">
                  <c:v>610090</c:v>
                </c:pt>
                <c:pt idx="4">
                  <c:v>1024900</c:v>
                </c:pt>
                <c:pt idx="5">
                  <c:v>1421730</c:v>
                </c:pt>
                <c:pt idx="6">
                  <c:v>1803270</c:v>
                </c:pt>
                <c:pt idx="7">
                  <c:v>2171590</c:v>
                </c:pt>
                <c:pt idx="8">
                  <c:v>2528300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E-4D51-9823-8F391F85DFCC}"/>
            </c:ext>
          </c:extLst>
        </c:ser>
        <c:ser>
          <c:idx val="2"/>
          <c:order val="2"/>
          <c:tx>
            <c:strRef>
              <c:f>'Results - Spec Plant cost'!$O$8:$O$9</c:f>
              <c:strCache>
                <c:ptCount val="1"/>
                <c:pt idx="0">
                  <c:v>170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strRef>
              <c:f>'Results - Spec Plant cost'!$L$10:$L$18</c:f>
              <c:strCach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strCache>
            </c:strRef>
          </c:cat>
          <c:val>
            <c:numRef>
              <c:f>'Results - Spec Plant cost'!$O$10:$O$18</c:f>
              <c:numCache>
                <c:formatCode>General</c:formatCode>
                <c:ptCount val="9"/>
                <c:pt idx="0">
                  <c:v>-597040</c:v>
                </c:pt>
                <c:pt idx="1">
                  <c:v>-70780</c:v>
                </c:pt>
                <c:pt idx="2">
                  <c:v>418850</c:v>
                </c:pt>
                <c:pt idx="3">
                  <c:v>880100</c:v>
                </c:pt>
                <c:pt idx="4">
                  <c:v>1318420</c:v>
                </c:pt>
                <c:pt idx="5">
                  <c:v>1737690</c:v>
                </c:pt>
                <c:pt idx="6">
                  <c:v>2140760</c:v>
                </c:pt>
                <c:pt idx="7">
                  <c:v>2529850</c:v>
                </c:pt>
                <c:pt idx="8">
                  <c:v>2906570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1E-4D51-9823-8F391F85DFCC}"/>
            </c:ext>
          </c:extLst>
        </c:ser>
        <c:ser>
          <c:idx val="3"/>
          <c:order val="3"/>
          <c:tx>
            <c:strRef>
              <c:f>'Results - Spec Plant cost'!$P$8:$P$9</c:f>
              <c:strCache>
                <c:ptCount val="1"/>
                <c:pt idx="0">
                  <c:v>175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strRef>
              <c:f>'Results - Spec Plant cost'!$L$10:$L$18</c:f>
              <c:strCach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strCache>
            </c:strRef>
          </c:cat>
          <c:val>
            <c:numRef>
              <c:f>'Results - Spec Plant cost'!$P$10:$P$18</c:f>
              <c:numCache>
                <c:formatCode>General</c:formatCode>
                <c:ptCount val="9"/>
                <c:pt idx="0">
                  <c:v>-393710</c:v>
                </c:pt>
                <c:pt idx="1">
                  <c:v>162750</c:v>
                </c:pt>
                <c:pt idx="2">
                  <c:v>680370</c:v>
                </c:pt>
                <c:pt idx="3">
                  <c:v>1167900</c:v>
                </c:pt>
                <c:pt idx="4">
                  <c:v>1631140</c:v>
                </c:pt>
                <c:pt idx="5">
                  <c:v>2074170</c:v>
                </c:pt>
                <c:pt idx="6">
                  <c:v>2500040</c:v>
                </c:pt>
                <c:pt idx="7">
                  <c:v>2911030</c:v>
                </c:pt>
                <c:pt idx="8">
                  <c:v>3308980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1E-4D51-9823-8F391F85DFCC}"/>
            </c:ext>
          </c:extLst>
        </c:ser>
        <c:ser>
          <c:idx val="4"/>
          <c:order val="4"/>
          <c:tx>
            <c:strRef>
              <c:f>'Results - Spec Plant cost'!$Q$8:$Q$9</c:f>
              <c:strCache>
                <c:ptCount val="1"/>
                <c:pt idx="0">
                  <c:v>180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strRef>
              <c:f>'Results - Spec Plant cost'!$L$10:$L$18</c:f>
              <c:strCach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strCache>
            </c:strRef>
          </c:cat>
          <c:val>
            <c:numRef>
              <c:f>'Results - Spec Plant cost'!$Q$10:$Q$18</c:f>
              <c:numCache>
                <c:formatCode>General</c:formatCode>
                <c:ptCount val="9"/>
                <c:pt idx="0">
                  <c:v>-190860</c:v>
                </c:pt>
                <c:pt idx="1">
                  <c:v>395530</c:v>
                </c:pt>
                <c:pt idx="2">
                  <c:v>940870</c:v>
                </c:pt>
                <c:pt idx="3">
                  <c:v>1454390</c:v>
                </c:pt>
                <c:pt idx="4">
                  <c:v>1942240</c:v>
                </c:pt>
                <c:pt idx="5">
                  <c:v>2408730</c:v>
                </c:pt>
                <c:pt idx="6">
                  <c:v>2857040</c:v>
                </c:pt>
                <c:pt idx="7">
                  <c:v>3289710</c:v>
                </c:pt>
                <c:pt idx="8">
                  <c:v>3708540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1E-4D51-9823-8F391F85DFCC}"/>
            </c:ext>
          </c:extLst>
        </c:ser>
        <c:ser>
          <c:idx val="5"/>
          <c:order val="5"/>
          <c:tx>
            <c:strRef>
              <c:f>'Results - Spec Plant cost'!$R$8:$R$9</c:f>
              <c:strCache>
                <c:ptCount val="1"/>
                <c:pt idx="0">
                  <c:v>185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strRef>
              <c:f>'Results - Spec Plant cost'!$L$10:$L$18</c:f>
              <c:strCach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strCache>
            </c:strRef>
          </c:cat>
          <c:val>
            <c:numRef>
              <c:f>'Results - Spec Plant cost'!$R$10:$R$18</c:f>
              <c:numCache>
                <c:formatCode>General</c:formatCode>
                <c:ptCount val="9"/>
                <c:pt idx="0">
                  <c:v>14890</c:v>
                </c:pt>
                <c:pt idx="1">
                  <c:v>631420</c:v>
                </c:pt>
                <c:pt idx="2">
                  <c:v>1204660</c:v>
                </c:pt>
                <c:pt idx="3">
                  <c:v>1744330</c:v>
                </c:pt>
                <c:pt idx="4">
                  <c:v>2256910</c:v>
                </c:pt>
                <c:pt idx="5">
                  <c:v>2746910</c:v>
                </c:pt>
                <c:pt idx="6">
                  <c:v>3217840</c:v>
                </c:pt>
                <c:pt idx="7">
                  <c:v>3672190</c:v>
                </c:pt>
                <c:pt idx="8">
                  <c:v>4112010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1E-4D51-9823-8F391F85DFCC}"/>
            </c:ext>
          </c:extLst>
        </c:ser>
        <c:ser>
          <c:idx val="6"/>
          <c:order val="6"/>
          <c:tx>
            <c:strRef>
              <c:f>'Results - Spec Plant cost'!$S$8:$S$9</c:f>
              <c:strCache>
                <c:ptCount val="1"/>
                <c:pt idx="0">
                  <c:v>190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strRef>
              <c:f>'Results - Spec Plant cost'!$L$10:$L$18</c:f>
              <c:strCach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strCache>
            </c:strRef>
          </c:cat>
          <c:val>
            <c:numRef>
              <c:f>'Results - Spec Plant cost'!$S$10:$S$18</c:f>
              <c:numCache>
                <c:formatCode>General</c:formatCode>
                <c:ptCount val="9"/>
                <c:pt idx="0">
                  <c:v>235310</c:v>
                </c:pt>
                <c:pt idx="1">
                  <c:v>883970</c:v>
                </c:pt>
                <c:pt idx="2">
                  <c:v>1486900</c:v>
                </c:pt>
                <c:pt idx="3">
                  <c:v>2054390</c:v>
                </c:pt>
                <c:pt idx="4">
                  <c:v>2593260</c:v>
                </c:pt>
                <c:pt idx="5">
                  <c:v>3108400</c:v>
                </c:pt>
                <c:pt idx="6">
                  <c:v>3603210</c:v>
                </c:pt>
                <c:pt idx="7">
                  <c:v>4080650</c:v>
                </c:pt>
                <c:pt idx="8">
                  <c:v>4542670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1E-4D51-9823-8F391F85DFCC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621663776"/>
        <c:axId val="621664760"/>
        <c:axId val="630621136"/>
      </c:surfaceChart>
      <c:catAx>
        <c:axId val="62166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664760"/>
        <c:crosses val="autoZero"/>
        <c:auto val="1"/>
        <c:lblAlgn val="ctr"/>
        <c:lblOffset val="100"/>
        <c:noMultiLvlLbl val="0"/>
      </c:catAx>
      <c:valAx>
        <c:axId val="62166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663776"/>
        <c:crosses val="autoZero"/>
        <c:crossBetween val="midCat"/>
      </c:valAx>
      <c:serAx>
        <c:axId val="630621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664760"/>
        <c:crosses val="autoZero"/>
      </c:ser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0"/>
        <c:ser>
          <c:idx val="0"/>
          <c:order val="0"/>
          <c:tx>
            <c:strRef>
              <c:f>'Results - Spec Plant cost'!$M$39</c:f>
              <c:strCache>
                <c:ptCount val="1"/>
                <c:pt idx="0">
                  <c:v>160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'Results - Spec Plant cost'!$L$40:$L$48</c:f>
              <c:numCache>
                <c:formatCode>General</c:formatCod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numCache>
            </c:numRef>
          </c:cat>
          <c:val>
            <c:numRef>
              <c:f>'Results - Spec Plant cost'!$M$40:$M$48</c:f>
              <c:numCache>
                <c:formatCode>"$"#,##0_);\("$"#,##0\)</c:formatCode>
                <c:ptCount val="9"/>
                <c:pt idx="0">
                  <c:v>-971960</c:v>
                </c:pt>
                <c:pt idx="1">
                  <c:v>-501950</c:v>
                </c:pt>
                <c:pt idx="2">
                  <c:v>-64530</c:v>
                </c:pt>
                <c:pt idx="3">
                  <c:v>347640</c:v>
                </c:pt>
                <c:pt idx="4">
                  <c:v>739440</c:v>
                </c:pt>
                <c:pt idx="5">
                  <c:v>1114290</c:v>
                </c:pt>
                <c:pt idx="6">
                  <c:v>1474740</c:v>
                </c:pt>
                <c:pt idx="7">
                  <c:v>1822730</c:v>
                </c:pt>
                <c:pt idx="8">
                  <c:v>2159780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3-45E6-9485-8E2AC52E8B87}"/>
            </c:ext>
          </c:extLst>
        </c:ser>
        <c:ser>
          <c:idx val="1"/>
          <c:order val="1"/>
          <c:tx>
            <c:strRef>
              <c:f>'Results - Spec Plant cost'!$N$39</c:f>
              <c:strCache>
                <c:ptCount val="1"/>
                <c:pt idx="0">
                  <c:v>165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'Results - Spec Plant cost'!$L$40:$L$48</c:f>
              <c:numCache>
                <c:formatCode>General</c:formatCod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numCache>
            </c:numRef>
          </c:cat>
          <c:val>
            <c:numRef>
              <c:f>'Results - Spec Plant cost'!$N$40:$N$48</c:f>
              <c:numCache>
                <c:formatCode>"$"#,##0_);\("$"#,##0\)</c:formatCode>
                <c:ptCount val="9"/>
                <c:pt idx="0">
                  <c:v>-787380</c:v>
                </c:pt>
                <c:pt idx="1">
                  <c:v>-289580</c:v>
                </c:pt>
                <c:pt idx="2">
                  <c:v>173660</c:v>
                </c:pt>
                <c:pt idx="3">
                  <c:v>610090</c:v>
                </c:pt>
                <c:pt idx="4">
                  <c:v>1024900</c:v>
                </c:pt>
                <c:pt idx="5">
                  <c:v>1421730</c:v>
                </c:pt>
                <c:pt idx="6">
                  <c:v>1803270</c:v>
                </c:pt>
                <c:pt idx="7">
                  <c:v>2171590</c:v>
                </c:pt>
                <c:pt idx="8">
                  <c:v>2528300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E3-45E6-9485-8E2AC52E8B87}"/>
            </c:ext>
          </c:extLst>
        </c:ser>
        <c:ser>
          <c:idx val="2"/>
          <c:order val="2"/>
          <c:tx>
            <c:strRef>
              <c:f>'Results - Spec Plant cost'!$O$39</c:f>
              <c:strCache>
                <c:ptCount val="1"/>
                <c:pt idx="0">
                  <c:v>170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'Results - Spec Plant cost'!$L$40:$L$48</c:f>
              <c:numCache>
                <c:formatCode>General</c:formatCod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numCache>
            </c:numRef>
          </c:cat>
          <c:val>
            <c:numRef>
              <c:f>'Results - Spec Plant cost'!$O$40:$O$48</c:f>
              <c:numCache>
                <c:formatCode>"$"#,##0_);\("$"#,##0\)</c:formatCode>
                <c:ptCount val="9"/>
                <c:pt idx="0">
                  <c:v>-597040</c:v>
                </c:pt>
                <c:pt idx="1">
                  <c:v>-70780</c:v>
                </c:pt>
                <c:pt idx="2">
                  <c:v>418850</c:v>
                </c:pt>
                <c:pt idx="3">
                  <c:v>880100</c:v>
                </c:pt>
                <c:pt idx="4">
                  <c:v>1318420</c:v>
                </c:pt>
                <c:pt idx="5">
                  <c:v>1737690</c:v>
                </c:pt>
                <c:pt idx="6">
                  <c:v>2140760</c:v>
                </c:pt>
                <c:pt idx="7">
                  <c:v>2529850</c:v>
                </c:pt>
                <c:pt idx="8">
                  <c:v>2906570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E3-45E6-9485-8E2AC52E8B87}"/>
            </c:ext>
          </c:extLst>
        </c:ser>
        <c:ser>
          <c:idx val="3"/>
          <c:order val="3"/>
          <c:tx>
            <c:strRef>
              <c:f>'Results - Spec Plant cost'!$P$39</c:f>
              <c:strCache>
                <c:ptCount val="1"/>
                <c:pt idx="0">
                  <c:v>175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'Results - Spec Plant cost'!$L$40:$L$48</c:f>
              <c:numCache>
                <c:formatCode>General</c:formatCod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numCache>
            </c:numRef>
          </c:cat>
          <c:val>
            <c:numRef>
              <c:f>'Results - Spec Plant cost'!$P$40:$P$48</c:f>
              <c:numCache>
                <c:formatCode>"$"#,##0_);\("$"#,##0\)</c:formatCode>
                <c:ptCount val="9"/>
                <c:pt idx="0">
                  <c:v>-393710</c:v>
                </c:pt>
                <c:pt idx="1">
                  <c:v>162750</c:v>
                </c:pt>
                <c:pt idx="2">
                  <c:v>680370</c:v>
                </c:pt>
                <c:pt idx="3">
                  <c:v>1167900</c:v>
                </c:pt>
                <c:pt idx="4">
                  <c:v>1631140</c:v>
                </c:pt>
                <c:pt idx="5">
                  <c:v>2074170</c:v>
                </c:pt>
                <c:pt idx="6">
                  <c:v>2500040</c:v>
                </c:pt>
                <c:pt idx="7">
                  <c:v>2911030</c:v>
                </c:pt>
                <c:pt idx="8">
                  <c:v>3308980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E3-45E6-9485-8E2AC52E8B87}"/>
            </c:ext>
          </c:extLst>
        </c:ser>
        <c:ser>
          <c:idx val="4"/>
          <c:order val="4"/>
          <c:tx>
            <c:strRef>
              <c:f>'Results - Spec Plant cost'!$Q$39</c:f>
              <c:strCache>
                <c:ptCount val="1"/>
                <c:pt idx="0">
                  <c:v>180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'Results - Spec Plant cost'!$L$40:$L$48</c:f>
              <c:numCache>
                <c:formatCode>General</c:formatCod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numCache>
            </c:numRef>
          </c:cat>
          <c:val>
            <c:numRef>
              <c:f>'Results - Spec Plant cost'!$Q$40:$Q$48</c:f>
              <c:numCache>
                <c:formatCode>"$"#,##0_);\("$"#,##0\)</c:formatCode>
                <c:ptCount val="9"/>
                <c:pt idx="0">
                  <c:v>-190860</c:v>
                </c:pt>
                <c:pt idx="1">
                  <c:v>395530</c:v>
                </c:pt>
                <c:pt idx="2">
                  <c:v>940870</c:v>
                </c:pt>
                <c:pt idx="3">
                  <c:v>1454390</c:v>
                </c:pt>
                <c:pt idx="4">
                  <c:v>1942240</c:v>
                </c:pt>
                <c:pt idx="5">
                  <c:v>2408730</c:v>
                </c:pt>
                <c:pt idx="6">
                  <c:v>2857040</c:v>
                </c:pt>
                <c:pt idx="7">
                  <c:v>3289710</c:v>
                </c:pt>
                <c:pt idx="8">
                  <c:v>3708540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E3-45E6-9485-8E2AC52E8B87}"/>
            </c:ext>
          </c:extLst>
        </c:ser>
        <c:ser>
          <c:idx val="5"/>
          <c:order val="5"/>
          <c:tx>
            <c:strRef>
              <c:f>'Results - Spec Plant cost'!$R$39</c:f>
              <c:strCache>
                <c:ptCount val="1"/>
                <c:pt idx="0">
                  <c:v>185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'Results - Spec Plant cost'!$L$40:$L$48</c:f>
              <c:numCache>
                <c:formatCode>General</c:formatCod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numCache>
            </c:numRef>
          </c:cat>
          <c:val>
            <c:numRef>
              <c:f>'Results - Spec Plant cost'!$R$40:$R$48</c:f>
              <c:numCache>
                <c:formatCode>"$"#,##0_);\("$"#,##0\)</c:formatCode>
                <c:ptCount val="9"/>
                <c:pt idx="0">
                  <c:v>14890</c:v>
                </c:pt>
                <c:pt idx="1">
                  <c:v>631420</c:v>
                </c:pt>
                <c:pt idx="2">
                  <c:v>1204660</c:v>
                </c:pt>
                <c:pt idx="3">
                  <c:v>1744330</c:v>
                </c:pt>
                <c:pt idx="4">
                  <c:v>2256910</c:v>
                </c:pt>
                <c:pt idx="5">
                  <c:v>2746910</c:v>
                </c:pt>
                <c:pt idx="6">
                  <c:v>3217840</c:v>
                </c:pt>
                <c:pt idx="7">
                  <c:v>3672190</c:v>
                </c:pt>
                <c:pt idx="8">
                  <c:v>4112010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E3-45E6-9485-8E2AC52E8B87}"/>
            </c:ext>
          </c:extLst>
        </c:ser>
        <c:ser>
          <c:idx val="6"/>
          <c:order val="6"/>
          <c:tx>
            <c:strRef>
              <c:f>'Results - Spec Plant cost'!$S$39</c:f>
              <c:strCache>
                <c:ptCount val="1"/>
                <c:pt idx="0">
                  <c:v>190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'Results - Spec Plant cost'!$L$40:$L$48</c:f>
              <c:numCache>
                <c:formatCode>General</c:formatCod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numCache>
            </c:numRef>
          </c:cat>
          <c:val>
            <c:numRef>
              <c:f>'Results - Spec Plant cost'!$S$40:$S$48</c:f>
              <c:numCache>
                <c:formatCode>"$"#,##0_);\("$"#,##0\)</c:formatCode>
                <c:ptCount val="9"/>
                <c:pt idx="0">
                  <c:v>235310</c:v>
                </c:pt>
                <c:pt idx="1">
                  <c:v>883970</c:v>
                </c:pt>
                <c:pt idx="2">
                  <c:v>1486900</c:v>
                </c:pt>
                <c:pt idx="3">
                  <c:v>2054390</c:v>
                </c:pt>
                <c:pt idx="4">
                  <c:v>2593260</c:v>
                </c:pt>
                <c:pt idx="5">
                  <c:v>3108400</c:v>
                </c:pt>
                <c:pt idx="6">
                  <c:v>3603210</c:v>
                </c:pt>
                <c:pt idx="7">
                  <c:v>4080650</c:v>
                </c:pt>
                <c:pt idx="8">
                  <c:v>4542670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E3-45E6-9485-8E2AC52E8B87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504273960"/>
        <c:axId val="504271664"/>
        <c:axId val="635670784"/>
      </c:surfaceChart>
      <c:catAx>
        <c:axId val="504273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Geothermnal Brine Mass Flow Rate (kg/s)</a:t>
                </a:r>
              </a:p>
            </c:rich>
          </c:tx>
          <c:layout>
            <c:manualLayout>
              <c:xMode val="edge"/>
              <c:yMode val="edge"/>
              <c:x val="0.17102773927329681"/>
              <c:y val="0.877734604207189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271664"/>
        <c:crosses val="autoZero"/>
        <c:auto val="1"/>
        <c:lblAlgn val="ctr"/>
        <c:lblOffset val="100"/>
        <c:noMultiLvlLbl val="0"/>
      </c:catAx>
      <c:valAx>
        <c:axId val="50427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273960"/>
        <c:crosses val="autoZero"/>
        <c:crossBetween val="midCat"/>
      </c:valAx>
      <c:serAx>
        <c:axId val="635670784"/>
        <c:scaling>
          <c:orientation val="minMax"/>
        </c:scaling>
        <c:delete val="0"/>
        <c:axPos val="b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Geothermal Brine Temperature (°C)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271664"/>
      </c:ser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'Parametric Results-Atlas Copco'!$P$30</c:f>
              <c:strCache>
                <c:ptCount val="1"/>
                <c:pt idx="0">
                  <c:v>40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'Parametric Results-Atlas Copco'!$Q$29:$W$29</c:f>
              <c:numCache>
                <c:formatCode>General</c:formatCode>
                <c:ptCount val="7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</c:numCache>
            </c:numRef>
          </c:xVal>
          <c:yVal>
            <c:numRef>
              <c:f>'Parametric Results-Atlas Copco'!$Q$30:$W$30</c:f>
              <c:numCache>
                <c:formatCode>_("$"* #,##0_);_("$"* \(#,##0\);_("$"* "-"??_);_(@_)</c:formatCode>
                <c:ptCount val="7"/>
                <c:pt idx="0">
                  <c:v>-7449750</c:v>
                </c:pt>
                <c:pt idx="1">
                  <c:v>-6805740</c:v>
                </c:pt>
                <c:pt idx="2">
                  <c:v>-6074940</c:v>
                </c:pt>
                <c:pt idx="3">
                  <c:v>-5417540</c:v>
                </c:pt>
                <c:pt idx="4">
                  <c:v>-4717650</c:v>
                </c:pt>
                <c:pt idx="5">
                  <c:v>-3954980</c:v>
                </c:pt>
                <c:pt idx="6">
                  <c:v>-3176820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5F-4738-A064-889A060BE94C}"/>
            </c:ext>
          </c:extLst>
        </c:ser>
        <c:ser>
          <c:idx val="1"/>
          <c:order val="1"/>
          <c:tx>
            <c:strRef>
              <c:f>'Parametric Results-Atlas Copco'!$P$31</c:f>
              <c:strCache>
                <c:ptCount val="1"/>
                <c:pt idx="0">
                  <c:v>50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'Parametric Results-Atlas Copco'!$Q$29:$W$29</c:f>
              <c:numCache>
                <c:formatCode>General</c:formatCode>
                <c:ptCount val="7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</c:numCache>
            </c:numRef>
          </c:xVal>
          <c:yVal>
            <c:numRef>
              <c:f>'Parametric Results-Atlas Copco'!$Q$31:$W$31</c:f>
              <c:numCache>
                <c:formatCode>_("$"* #,##0_);_("$"* \(#,##0\);_("$"* "-"??_);_(@_)</c:formatCode>
                <c:ptCount val="7"/>
                <c:pt idx="0">
                  <c:v>-5624390</c:v>
                </c:pt>
                <c:pt idx="1">
                  <c:v>-4811150</c:v>
                </c:pt>
                <c:pt idx="2">
                  <c:v>-3927270</c:v>
                </c:pt>
                <c:pt idx="3">
                  <c:v>-3048870</c:v>
                </c:pt>
                <c:pt idx="4">
                  <c:v>-2100750</c:v>
                </c:pt>
                <c:pt idx="5">
                  <c:v>-1091800</c:v>
                </c:pt>
                <c:pt idx="6">
                  <c:v>-96172.6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5F-4738-A064-889A060BE94C}"/>
            </c:ext>
          </c:extLst>
        </c:ser>
        <c:ser>
          <c:idx val="2"/>
          <c:order val="2"/>
          <c:tx>
            <c:strRef>
              <c:f>'Parametric Results-Atlas Copco'!$P$32</c:f>
              <c:strCache>
                <c:ptCount val="1"/>
                <c:pt idx="0">
                  <c:v>60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'Parametric Results-Atlas Copco'!$Q$29:$W$29</c:f>
              <c:numCache>
                <c:formatCode>General</c:formatCode>
                <c:ptCount val="7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</c:numCache>
            </c:numRef>
          </c:xVal>
          <c:yVal>
            <c:numRef>
              <c:f>'Parametric Results-Atlas Copco'!$Q$32:$W$32</c:f>
              <c:numCache>
                <c:formatCode>_("$"* #,##0_);_("$"* \(#,##0\);_("$"* "-"??_);_(@_)</c:formatCode>
                <c:ptCount val="7"/>
                <c:pt idx="0">
                  <c:v>-4034550</c:v>
                </c:pt>
                <c:pt idx="1">
                  <c:v>-3032560</c:v>
                </c:pt>
                <c:pt idx="2">
                  <c:v>-1948290</c:v>
                </c:pt>
                <c:pt idx="3">
                  <c:v>-868943</c:v>
                </c:pt>
                <c:pt idx="4">
                  <c:v>270414</c:v>
                </c:pt>
                <c:pt idx="5">
                  <c:v>1480990</c:v>
                </c:pt>
                <c:pt idx="6">
                  <c:v>2735730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45F-4738-A064-889A060BE94C}"/>
            </c:ext>
          </c:extLst>
        </c:ser>
        <c:ser>
          <c:idx val="3"/>
          <c:order val="3"/>
          <c:tx>
            <c:strRef>
              <c:f>'Parametric Results-Atlas Copco'!$P$33</c:f>
              <c:strCache>
                <c:ptCount val="1"/>
                <c:pt idx="0">
                  <c:v>70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'Parametric Results-Atlas Copco'!$Q$29:$W$29</c:f>
              <c:numCache>
                <c:formatCode>General</c:formatCode>
                <c:ptCount val="7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</c:numCache>
            </c:numRef>
          </c:xVal>
          <c:yVal>
            <c:numRef>
              <c:f>'Parametric Results-Atlas Copco'!$Q$33:$W$33</c:f>
              <c:numCache>
                <c:formatCode>_("$"* #,##0_);_("$"* \(#,##0\);_("$"* "-"??_);_(@_)</c:formatCode>
                <c:ptCount val="7"/>
                <c:pt idx="0">
                  <c:v>-2637830</c:v>
                </c:pt>
                <c:pt idx="1">
                  <c:v>-1432850</c:v>
                </c:pt>
                <c:pt idx="2">
                  <c:v>-221331</c:v>
                </c:pt>
                <c:pt idx="3">
                  <c:v>1058180</c:v>
                </c:pt>
                <c:pt idx="4">
                  <c:v>2364900</c:v>
                </c:pt>
                <c:pt idx="5">
                  <c:v>3822840</c:v>
                </c:pt>
                <c:pt idx="6">
                  <c:v>5194070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45F-4738-A064-889A060BE94C}"/>
            </c:ext>
          </c:extLst>
        </c:ser>
        <c:ser>
          <c:idx val="4"/>
          <c:order val="4"/>
          <c:tx>
            <c:strRef>
              <c:f>'Parametric Results-Atlas Copco'!$P$34</c:f>
              <c:strCache>
                <c:ptCount val="1"/>
                <c:pt idx="0">
                  <c:v>80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'Parametric Results-Atlas Copco'!$Q$29:$W$29</c:f>
              <c:numCache>
                <c:formatCode>General</c:formatCode>
                <c:ptCount val="7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</c:numCache>
            </c:numRef>
          </c:xVal>
          <c:yVal>
            <c:numRef>
              <c:f>'Parametric Results-Atlas Copco'!$Q$34:$W$34</c:f>
              <c:numCache>
                <c:formatCode>_("$"* #,##0_);_("$"* \(#,##0\);_("$"* "-"??_);_(@_)</c:formatCode>
                <c:ptCount val="7"/>
                <c:pt idx="0">
                  <c:v>-1444430</c:v>
                </c:pt>
                <c:pt idx="1">
                  <c:v>-96689.600000000006</c:v>
                </c:pt>
                <c:pt idx="2">
                  <c:v>1304380</c:v>
                </c:pt>
                <c:pt idx="3">
                  <c:v>2786840</c:v>
                </c:pt>
                <c:pt idx="4">
                  <c:v>4224670</c:v>
                </c:pt>
                <c:pt idx="5">
                  <c:v>5749600</c:v>
                </c:pt>
                <c:pt idx="6">
                  <c:v>7307460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45F-4738-A064-889A060BE94C}"/>
            </c:ext>
          </c:extLst>
        </c:ser>
        <c:ser>
          <c:idx val="5"/>
          <c:order val="5"/>
          <c:tx>
            <c:strRef>
              <c:f>'Parametric Results-Atlas Copco'!$P$35</c:f>
              <c:strCache>
                <c:ptCount val="1"/>
                <c:pt idx="0">
                  <c:v>90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'Parametric Results-Atlas Copco'!$Q$29:$W$29</c:f>
              <c:numCache>
                <c:formatCode>General</c:formatCode>
                <c:ptCount val="7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</c:numCache>
            </c:numRef>
          </c:xVal>
          <c:yVal>
            <c:numRef>
              <c:f>'Parametric Results-Atlas Copco'!$Q$35:$W$35</c:f>
              <c:numCache>
                <c:formatCode>_("$"* #,##0_);_("$"* \(#,##0\);_("$"* "-"??_);_(@_)</c:formatCode>
                <c:ptCount val="7"/>
                <c:pt idx="0">
                  <c:v>-432911</c:v>
                </c:pt>
                <c:pt idx="1">
                  <c:v>1059280</c:v>
                </c:pt>
                <c:pt idx="2">
                  <c:v>2630730</c:v>
                </c:pt>
                <c:pt idx="3">
                  <c:v>4142590</c:v>
                </c:pt>
                <c:pt idx="4">
                  <c:v>5745320</c:v>
                </c:pt>
                <c:pt idx="5">
                  <c:v>7425100</c:v>
                </c:pt>
                <c:pt idx="6">
                  <c:v>9034070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45F-4738-A064-889A060BE94C}"/>
            </c:ext>
          </c:extLst>
        </c:ser>
        <c:ser>
          <c:idx val="6"/>
          <c:order val="6"/>
          <c:tx>
            <c:strRef>
              <c:f>'Parametric Results-Atlas Copco'!$P$36</c:f>
              <c:strCache>
                <c:ptCount val="1"/>
                <c:pt idx="0">
                  <c:v>100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'Parametric Results-Atlas Copco'!$Q$29:$W$29</c:f>
              <c:numCache>
                <c:formatCode>General</c:formatCode>
                <c:ptCount val="7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</c:numCache>
            </c:numRef>
          </c:xVal>
          <c:yVal>
            <c:numRef>
              <c:f>'Parametric Results-Atlas Copco'!$Q$36:$W$36</c:f>
              <c:numCache>
                <c:formatCode>_("$"* #,##0_);_("$"* \(#,##0\);_("$"* "-"??_);_(@_)</c:formatCode>
                <c:ptCount val="7"/>
                <c:pt idx="0">
                  <c:v>391877</c:v>
                </c:pt>
                <c:pt idx="1">
                  <c:v>2029360</c:v>
                </c:pt>
                <c:pt idx="2">
                  <c:v>3633810</c:v>
                </c:pt>
                <c:pt idx="3">
                  <c:v>5285350</c:v>
                </c:pt>
                <c:pt idx="4">
                  <c:v>7019890</c:v>
                </c:pt>
                <c:pt idx="5">
                  <c:v>8730870</c:v>
                </c:pt>
                <c:pt idx="6">
                  <c:v>10566400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45F-4738-A064-889A060BE94C}"/>
            </c:ext>
          </c:extLst>
        </c:ser>
        <c:ser>
          <c:idx val="7"/>
          <c:order val="7"/>
          <c:tx>
            <c:strRef>
              <c:f>'Parametric Results-Atlas Copco'!$P$37</c:f>
              <c:strCache>
                <c:ptCount val="1"/>
                <c:pt idx="0">
                  <c:v>110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'Parametric Results-Atlas Copco'!$Q$29:$W$29</c:f>
              <c:numCache>
                <c:formatCode>General</c:formatCode>
                <c:ptCount val="7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</c:numCache>
            </c:numRef>
          </c:xVal>
          <c:yVal>
            <c:numRef>
              <c:f>'Parametric Results-Atlas Copco'!$Q$37:$W$37</c:f>
              <c:numCache>
                <c:formatCode>_("$"* #,##0_);_("$"* \(#,##0\);_("$"* "-"??_);_(@_)</c:formatCode>
                <c:ptCount val="7"/>
                <c:pt idx="0">
                  <c:v>1068300</c:v>
                </c:pt>
                <c:pt idx="1">
                  <c:v>2724320</c:v>
                </c:pt>
                <c:pt idx="2">
                  <c:v>4452350</c:v>
                </c:pt>
                <c:pt idx="3">
                  <c:v>6226440</c:v>
                </c:pt>
                <c:pt idx="4">
                  <c:v>7968700</c:v>
                </c:pt>
                <c:pt idx="5">
                  <c:v>9893430</c:v>
                </c:pt>
                <c:pt idx="6">
                  <c:v>11893300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45F-4738-A064-889A060BE94C}"/>
            </c:ext>
          </c:extLst>
        </c:ser>
        <c:ser>
          <c:idx val="8"/>
          <c:order val="8"/>
          <c:tx>
            <c:strRef>
              <c:f>'Parametric Results-Atlas Copco'!$P$38</c:f>
              <c:strCache>
                <c:ptCount val="1"/>
                <c:pt idx="0">
                  <c:v>120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'Parametric Results-Atlas Copco'!$Q$29:$W$29</c:f>
              <c:numCache>
                <c:formatCode>General</c:formatCode>
                <c:ptCount val="7"/>
                <c:pt idx="0">
                  <c:v>160</c:v>
                </c:pt>
                <c:pt idx="1">
                  <c:v>165</c:v>
                </c:pt>
                <c:pt idx="2">
                  <c:v>170</c:v>
                </c:pt>
                <c:pt idx="3">
                  <c:v>175</c:v>
                </c:pt>
                <c:pt idx="4">
                  <c:v>180</c:v>
                </c:pt>
                <c:pt idx="5">
                  <c:v>185</c:v>
                </c:pt>
                <c:pt idx="6">
                  <c:v>190</c:v>
                </c:pt>
              </c:numCache>
            </c:numRef>
          </c:xVal>
          <c:yVal>
            <c:numRef>
              <c:f>'Parametric Results-Atlas Copco'!$Q$38:$W$38</c:f>
              <c:numCache>
                <c:formatCode>_("$"* #,##0_);_("$"* \(#,##0\);_("$"* "-"??_);_(@_)</c:formatCode>
                <c:ptCount val="7"/>
                <c:pt idx="0">
                  <c:v>1484430</c:v>
                </c:pt>
                <c:pt idx="1">
                  <c:v>3258030</c:v>
                </c:pt>
                <c:pt idx="2">
                  <c:v>5092410</c:v>
                </c:pt>
                <c:pt idx="3">
                  <c:v>6863130</c:v>
                </c:pt>
                <c:pt idx="4">
                  <c:v>8801760</c:v>
                </c:pt>
                <c:pt idx="5">
                  <c:v>10863700</c:v>
                </c:pt>
                <c:pt idx="6">
                  <c:v>13006900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45F-4738-A064-889A060BE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273960"/>
        <c:axId val="504271664"/>
      </c:scatterChart>
      <c:valAx>
        <c:axId val="504273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Geothermnal Brine Temperature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271664"/>
        <c:crosses val="autoZero"/>
        <c:crossBetween val="midCat"/>
      </c:valAx>
      <c:valAx>
        <c:axId val="50427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NPV (after tax)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273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Results'!$AS$3:$BH$3</c:f>
              <c:numCache>
                <c:formatCode>"$"#,##0.00_);[Red]\("$"#,##0.00\)</c:formatCode>
                <c:ptCount val="16"/>
                <c:pt idx="0">
                  <c:v>-863300</c:v>
                </c:pt>
                <c:pt idx="1">
                  <c:v>-933880</c:v>
                </c:pt>
                <c:pt idx="2">
                  <c:v>-1004470</c:v>
                </c:pt>
                <c:pt idx="3">
                  <c:v>-1075050</c:v>
                </c:pt>
                <c:pt idx="4">
                  <c:v>-1145640</c:v>
                </c:pt>
                <c:pt idx="5">
                  <c:v>-1216220</c:v>
                </c:pt>
                <c:pt idx="6">
                  <c:v>-1286810</c:v>
                </c:pt>
                <c:pt idx="7">
                  <c:v>-1357390</c:v>
                </c:pt>
                <c:pt idx="8">
                  <c:v>-1427970</c:v>
                </c:pt>
                <c:pt idx="9">
                  <c:v>-1498560</c:v>
                </c:pt>
                <c:pt idx="10">
                  <c:v>-1569140</c:v>
                </c:pt>
                <c:pt idx="11">
                  <c:v>-1639730</c:v>
                </c:pt>
                <c:pt idx="12">
                  <c:v>-1710310</c:v>
                </c:pt>
                <c:pt idx="13">
                  <c:v>-1780890</c:v>
                </c:pt>
                <c:pt idx="14">
                  <c:v>-1851480</c:v>
                </c:pt>
                <c:pt idx="15">
                  <c:v>-1922060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DC-401F-9909-5E26D2660125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Results'!$AS$4:$BH$4</c:f>
              <c:numCache>
                <c:formatCode>"$"#,##0.00_);[Red]\("$"#,##0.00\)</c:formatCode>
                <c:ptCount val="16"/>
                <c:pt idx="0">
                  <c:v>-445830</c:v>
                </c:pt>
                <c:pt idx="1">
                  <c:v>-534060</c:v>
                </c:pt>
                <c:pt idx="2">
                  <c:v>-622290</c:v>
                </c:pt>
                <c:pt idx="3">
                  <c:v>-710530</c:v>
                </c:pt>
                <c:pt idx="4">
                  <c:v>-798760</c:v>
                </c:pt>
                <c:pt idx="5">
                  <c:v>-886990</c:v>
                </c:pt>
                <c:pt idx="6">
                  <c:v>-975220</c:v>
                </c:pt>
                <c:pt idx="7">
                  <c:v>-1063450</c:v>
                </c:pt>
                <c:pt idx="8">
                  <c:v>-1151680</c:v>
                </c:pt>
                <c:pt idx="9">
                  <c:v>-1239910</c:v>
                </c:pt>
                <c:pt idx="10">
                  <c:v>-1328140</c:v>
                </c:pt>
                <c:pt idx="11">
                  <c:v>-1416370</c:v>
                </c:pt>
                <c:pt idx="12">
                  <c:v>-1504600</c:v>
                </c:pt>
                <c:pt idx="13">
                  <c:v>-1592830</c:v>
                </c:pt>
                <c:pt idx="14">
                  <c:v>-1681060</c:v>
                </c:pt>
                <c:pt idx="15">
                  <c:v>-1769290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DC-401F-9909-5E26D2660125}"/>
            </c:ext>
          </c:extLst>
        </c:ser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Results'!$AS$5:$BH$5</c:f>
              <c:numCache>
                <c:formatCode>"$"#,##0.00_);[Red]\("$"#,##0.00\)</c:formatCode>
                <c:ptCount val="16"/>
                <c:pt idx="0">
                  <c:v>-57320</c:v>
                </c:pt>
                <c:pt idx="1">
                  <c:v>-163200</c:v>
                </c:pt>
                <c:pt idx="2">
                  <c:v>-269070</c:v>
                </c:pt>
                <c:pt idx="3">
                  <c:v>-374950</c:v>
                </c:pt>
                <c:pt idx="4">
                  <c:v>-480830</c:v>
                </c:pt>
                <c:pt idx="5">
                  <c:v>-586700</c:v>
                </c:pt>
                <c:pt idx="6">
                  <c:v>-692580</c:v>
                </c:pt>
                <c:pt idx="7">
                  <c:v>-798450</c:v>
                </c:pt>
                <c:pt idx="8">
                  <c:v>-904330</c:v>
                </c:pt>
                <c:pt idx="9">
                  <c:v>-1010210</c:v>
                </c:pt>
                <c:pt idx="10">
                  <c:v>-1116080</c:v>
                </c:pt>
                <c:pt idx="11">
                  <c:v>-1221960</c:v>
                </c:pt>
                <c:pt idx="12">
                  <c:v>-1327840</c:v>
                </c:pt>
                <c:pt idx="13">
                  <c:v>-1433710</c:v>
                </c:pt>
                <c:pt idx="14">
                  <c:v>-1539590</c:v>
                </c:pt>
                <c:pt idx="15">
                  <c:v>-1645470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DC-401F-9909-5E26D2660125}"/>
            </c:ext>
          </c:extLst>
        </c:ser>
        <c:ser>
          <c:idx val="3"/>
          <c:order val="3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Results'!$AS$6:$BH$6</c:f>
              <c:numCache>
                <c:formatCode>"$"#,##0.00_);[Red]\("$"#,##0.00\)</c:formatCode>
                <c:ptCount val="16"/>
                <c:pt idx="0">
                  <c:v>308780</c:v>
                </c:pt>
                <c:pt idx="1">
                  <c:v>185250</c:v>
                </c:pt>
                <c:pt idx="2">
                  <c:v>61730</c:v>
                </c:pt>
                <c:pt idx="3">
                  <c:v>-61790</c:v>
                </c:pt>
                <c:pt idx="4">
                  <c:v>-185310</c:v>
                </c:pt>
                <c:pt idx="5">
                  <c:v>-308840</c:v>
                </c:pt>
                <c:pt idx="6">
                  <c:v>-432360</c:v>
                </c:pt>
                <c:pt idx="7">
                  <c:v>-555880</c:v>
                </c:pt>
                <c:pt idx="8">
                  <c:v>-679400</c:v>
                </c:pt>
                <c:pt idx="9">
                  <c:v>-802930</c:v>
                </c:pt>
                <c:pt idx="10">
                  <c:v>-926450</c:v>
                </c:pt>
                <c:pt idx="11">
                  <c:v>-1049970</c:v>
                </c:pt>
                <c:pt idx="12">
                  <c:v>-1173490</c:v>
                </c:pt>
                <c:pt idx="13">
                  <c:v>-1297020</c:v>
                </c:pt>
                <c:pt idx="14">
                  <c:v>-1420540</c:v>
                </c:pt>
                <c:pt idx="15">
                  <c:v>-1544060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DC-401F-9909-5E26D2660125}"/>
            </c:ext>
          </c:extLst>
        </c:ser>
        <c:ser>
          <c:idx val="4"/>
          <c:order val="4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Results'!$AS$7:$BH$7</c:f>
              <c:numCache>
                <c:formatCode>"$"#,##0.00_);[Red]\("$"#,##0.00\)</c:formatCode>
                <c:ptCount val="16"/>
                <c:pt idx="0">
                  <c:v>656770</c:v>
                </c:pt>
                <c:pt idx="1">
                  <c:v>515600</c:v>
                </c:pt>
                <c:pt idx="2">
                  <c:v>374430</c:v>
                </c:pt>
                <c:pt idx="3">
                  <c:v>233260</c:v>
                </c:pt>
                <c:pt idx="4">
                  <c:v>92100</c:v>
                </c:pt>
                <c:pt idx="5">
                  <c:v>-49070</c:v>
                </c:pt>
                <c:pt idx="6">
                  <c:v>-190240</c:v>
                </c:pt>
                <c:pt idx="7">
                  <c:v>-331410</c:v>
                </c:pt>
                <c:pt idx="8">
                  <c:v>-472580</c:v>
                </c:pt>
                <c:pt idx="9">
                  <c:v>-613750</c:v>
                </c:pt>
                <c:pt idx="10">
                  <c:v>-754920</c:v>
                </c:pt>
                <c:pt idx="11">
                  <c:v>-896090</c:v>
                </c:pt>
                <c:pt idx="12">
                  <c:v>-1037250</c:v>
                </c:pt>
                <c:pt idx="13">
                  <c:v>-1178420</c:v>
                </c:pt>
                <c:pt idx="14">
                  <c:v>-1319590</c:v>
                </c:pt>
                <c:pt idx="15">
                  <c:v>-1460760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1DC-401F-9909-5E26D2660125}"/>
            </c:ext>
          </c:extLst>
        </c:ser>
        <c:ser>
          <c:idx val="5"/>
          <c:order val="5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Results'!$AS$8:$BH$8</c:f>
              <c:numCache>
                <c:formatCode>"$"#,##0.00_);[Red]\("$"#,##0.00\)</c:formatCode>
                <c:ptCount val="16"/>
                <c:pt idx="0">
                  <c:v>989709</c:v>
                </c:pt>
                <c:pt idx="1">
                  <c:v>830895</c:v>
                </c:pt>
                <c:pt idx="2">
                  <c:v>672080</c:v>
                </c:pt>
                <c:pt idx="3">
                  <c:v>513265</c:v>
                </c:pt>
                <c:pt idx="4">
                  <c:v>354451</c:v>
                </c:pt>
                <c:pt idx="5">
                  <c:v>195636</c:v>
                </c:pt>
                <c:pt idx="6">
                  <c:v>36820</c:v>
                </c:pt>
                <c:pt idx="7">
                  <c:v>-121990</c:v>
                </c:pt>
                <c:pt idx="8">
                  <c:v>-280810</c:v>
                </c:pt>
                <c:pt idx="9">
                  <c:v>-439620</c:v>
                </c:pt>
                <c:pt idx="10">
                  <c:v>-598440</c:v>
                </c:pt>
                <c:pt idx="11">
                  <c:v>-757250</c:v>
                </c:pt>
                <c:pt idx="12">
                  <c:v>-916070</c:v>
                </c:pt>
                <c:pt idx="13">
                  <c:v>-1074880</c:v>
                </c:pt>
                <c:pt idx="14">
                  <c:v>-1233700</c:v>
                </c:pt>
                <c:pt idx="15">
                  <c:v>-1392510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1DC-401F-9909-5E26D2660125}"/>
            </c:ext>
          </c:extLst>
        </c:ser>
        <c:ser>
          <c:idx val="6"/>
          <c:order val="6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Results'!$AS$9:$BH$9</c:f>
              <c:numCache>
                <c:formatCode>"$"#,##0.00_);[Red]\("$"#,##0.00\)</c:formatCode>
                <c:ptCount val="16"/>
                <c:pt idx="0">
                  <c:v>1309863</c:v>
                </c:pt>
                <c:pt idx="1">
                  <c:v>1133403</c:v>
                </c:pt>
                <c:pt idx="2">
                  <c:v>956942</c:v>
                </c:pt>
                <c:pt idx="3">
                  <c:v>780481</c:v>
                </c:pt>
                <c:pt idx="4">
                  <c:v>604021</c:v>
                </c:pt>
                <c:pt idx="5">
                  <c:v>427559.7</c:v>
                </c:pt>
                <c:pt idx="6">
                  <c:v>251099</c:v>
                </c:pt>
                <c:pt idx="7">
                  <c:v>74639</c:v>
                </c:pt>
                <c:pt idx="8">
                  <c:v>-101823</c:v>
                </c:pt>
                <c:pt idx="9">
                  <c:v>-278284</c:v>
                </c:pt>
                <c:pt idx="10">
                  <c:v>-454744</c:v>
                </c:pt>
                <c:pt idx="11">
                  <c:v>-631202</c:v>
                </c:pt>
                <c:pt idx="12">
                  <c:v>-807662</c:v>
                </c:pt>
                <c:pt idx="13">
                  <c:v>-984122</c:v>
                </c:pt>
                <c:pt idx="14">
                  <c:v>-1160592</c:v>
                </c:pt>
                <c:pt idx="15">
                  <c:v>-1337052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1DC-401F-9909-5E26D2660125}"/>
            </c:ext>
          </c:extLst>
        </c:ser>
        <c:ser>
          <c:idx val="7"/>
          <c:order val="7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Results'!$AS$10:$BH$10</c:f>
              <c:numCache>
                <c:formatCode>"$"#,##0.00_);[Red]\("$"#,##0.00\)</c:formatCode>
                <c:ptCount val="16"/>
                <c:pt idx="0">
                  <c:v>1618948</c:v>
                </c:pt>
                <c:pt idx="1">
                  <c:v>1424838</c:v>
                </c:pt>
                <c:pt idx="2">
                  <c:v>1230738</c:v>
                </c:pt>
                <c:pt idx="3">
                  <c:v>1036628</c:v>
                </c:pt>
                <c:pt idx="4">
                  <c:v>842520</c:v>
                </c:pt>
                <c:pt idx="5">
                  <c:v>648413</c:v>
                </c:pt>
                <c:pt idx="6">
                  <c:v>454305</c:v>
                </c:pt>
                <c:pt idx="7">
                  <c:v>260199</c:v>
                </c:pt>
                <c:pt idx="8">
                  <c:v>66092</c:v>
                </c:pt>
                <c:pt idx="9">
                  <c:v>-128015.41</c:v>
                </c:pt>
                <c:pt idx="10">
                  <c:v>-322121</c:v>
                </c:pt>
                <c:pt idx="11">
                  <c:v>-516229</c:v>
                </c:pt>
                <c:pt idx="12">
                  <c:v>-710336</c:v>
                </c:pt>
                <c:pt idx="13">
                  <c:v>-904442</c:v>
                </c:pt>
                <c:pt idx="14">
                  <c:v>-1098549</c:v>
                </c:pt>
                <c:pt idx="15">
                  <c:v>-1292652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1DC-401F-9909-5E26D2660125}"/>
            </c:ext>
          </c:extLst>
        </c:ser>
        <c:ser>
          <c:idx val="8"/>
          <c:order val="8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Results'!$AS$11:$BH$11</c:f>
              <c:numCache>
                <c:formatCode>"$"#,##0.00_);[Red]\("$"#,##0.00\)</c:formatCode>
                <c:ptCount val="16"/>
                <c:pt idx="0">
                  <c:v>1918313</c:v>
                </c:pt>
                <c:pt idx="1">
                  <c:v>1706563</c:v>
                </c:pt>
                <c:pt idx="2">
                  <c:v>1494813</c:v>
                </c:pt>
                <c:pt idx="3">
                  <c:v>1283063</c:v>
                </c:pt>
                <c:pt idx="4">
                  <c:v>1071303</c:v>
                </c:pt>
                <c:pt idx="5">
                  <c:v>859553</c:v>
                </c:pt>
                <c:pt idx="6">
                  <c:v>647803</c:v>
                </c:pt>
                <c:pt idx="7">
                  <c:v>436043</c:v>
                </c:pt>
                <c:pt idx="8">
                  <c:v>224294</c:v>
                </c:pt>
                <c:pt idx="9">
                  <c:v>12541</c:v>
                </c:pt>
                <c:pt idx="10">
                  <c:v>-199211</c:v>
                </c:pt>
                <c:pt idx="11">
                  <c:v>-410964</c:v>
                </c:pt>
                <c:pt idx="12">
                  <c:v>-622717.80000000005</c:v>
                </c:pt>
                <c:pt idx="13">
                  <c:v>-834470</c:v>
                </c:pt>
                <c:pt idx="14">
                  <c:v>-1046223</c:v>
                </c:pt>
                <c:pt idx="15">
                  <c:v>-1257977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1DC-401F-9909-5E26D2660125}"/>
            </c:ext>
          </c:extLst>
        </c:ser>
        <c:ser>
          <c:idx val="9"/>
          <c:order val="9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Results'!$AS$12:$BH$12</c:f>
              <c:numCache>
                <c:formatCode>"$"#,##0.00_);[Red]\("$"#,##0.00\)</c:formatCode>
                <c:ptCount val="16"/>
                <c:pt idx="0">
                  <c:v>-699350</c:v>
                </c:pt>
                <c:pt idx="1">
                  <c:v>-776860</c:v>
                </c:pt>
                <c:pt idx="2">
                  <c:v>-854360</c:v>
                </c:pt>
                <c:pt idx="3">
                  <c:v>-931870</c:v>
                </c:pt>
                <c:pt idx="4">
                  <c:v>-1009370</c:v>
                </c:pt>
                <c:pt idx="5">
                  <c:v>-1086880</c:v>
                </c:pt>
                <c:pt idx="6">
                  <c:v>-1164380</c:v>
                </c:pt>
                <c:pt idx="7">
                  <c:v>-1241890</c:v>
                </c:pt>
                <c:pt idx="8">
                  <c:v>-1319400</c:v>
                </c:pt>
                <c:pt idx="9">
                  <c:v>-1396900</c:v>
                </c:pt>
                <c:pt idx="10">
                  <c:v>-1474410</c:v>
                </c:pt>
                <c:pt idx="11">
                  <c:v>-1551910</c:v>
                </c:pt>
                <c:pt idx="12">
                  <c:v>-1629420</c:v>
                </c:pt>
                <c:pt idx="13">
                  <c:v>-1706920</c:v>
                </c:pt>
                <c:pt idx="14">
                  <c:v>-1784430</c:v>
                </c:pt>
                <c:pt idx="15">
                  <c:v>-1861940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1DC-401F-9909-5E26D2660125}"/>
            </c:ext>
          </c:extLst>
        </c:ser>
        <c:ser>
          <c:idx val="10"/>
          <c:order val="1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Results'!$AS$13:$BH$13</c:f>
              <c:numCache>
                <c:formatCode>"$"#,##0.00_);[Red]\("$"#,##0.00\)</c:formatCode>
                <c:ptCount val="16"/>
                <c:pt idx="0">
                  <c:v>-257200</c:v>
                </c:pt>
                <c:pt idx="1">
                  <c:v>-354090</c:v>
                </c:pt>
                <c:pt idx="2">
                  <c:v>-450970</c:v>
                </c:pt>
                <c:pt idx="3">
                  <c:v>-547850</c:v>
                </c:pt>
                <c:pt idx="4">
                  <c:v>-644730</c:v>
                </c:pt>
                <c:pt idx="5">
                  <c:v>-741610</c:v>
                </c:pt>
                <c:pt idx="6">
                  <c:v>-838500</c:v>
                </c:pt>
                <c:pt idx="7">
                  <c:v>-935380</c:v>
                </c:pt>
                <c:pt idx="8">
                  <c:v>-1032260</c:v>
                </c:pt>
                <c:pt idx="9">
                  <c:v>-1129140</c:v>
                </c:pt>
                <c:pt idx="10">
                  <c:v>-1226020</c:v>
                </c:pt>
                <c:pt idx="11">
                  <c:v>-1322910</c:v>
                </c:pt>
                <c:pt idx="12">
                  <c:v>-1419790</c:v>
                </c:pt>
                <c:pt idx="13">
                  <c:v>-1516670</c:v>
                </c:pt>
                <c:pt idx="14">
                  <c:v>-1613550</c:v>
                </c:pt>
                <c:pt idx="15">
                  <c:v>-1710440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1DC-401F-9909-5E26D2660125}"/>
            </c:ext>
          </c:extLst>
        </c:ser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Results'!$AS$14:$BH$14</c:f>
              <c:numCache>
                <c:formatCode>"$"#,##0.00_);[Red]\("$"#,##0.00\)</c:formatCode>
                <c:ptCount val="16"/>
                <c:pt idx="0">
                  <c:v>154240</c:v>
                </c:pt>
                <c:pt idx="1">
                  <c:v>37980</c:v>
                </c:pt>
                <c:pt idx="2">
                  <c:v>-78280</c:v>
                </c:pt>
                <c:pt idx="3">
                  <c:v>-194540</c:v>
                </c:pt>
                <c:pt idx="4">
                  <c:v>-310800</c:v>
                </c:pt>
                <c:pt idx="5">
                  <c:v>-427050</c:v>
                </c:pt>
                <c:pt idx="6">
                  <c:v>-543310</c:v>
                </c:pt>
                <c:pt idx="7">
                  <c:v>-659570</c:v>
                </c:pt>
                <c:pt idx="8">
                  <c:v>-775830</c:v>
                </c:pt>
                <c:pt idx="9">
                  <c:v>-892090</c:v>
                </c:pt>
                <c:pt idx="10">
                  <c:v>-1008350</c:v>
                </c:pt>
                <c:pt idx="11">
                  <c:v>-1124600</c:v>
                </c:pt>
                <c:pt idx="12">
                  <c:v>-1240860</c:v>
                </c:pt>
                <c:pt idx="13">
                  <c:v>-1357120</c:v>
                </c:pt>
                <c:pt idx="14">
                  <c:v>-1473380</c:v>
                </c:pt>
                <c:pt idx="15">
                  <c:v>-1589640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1DC-401F-9909-5E26D2660125}"/>
            </c:ext>
          </c:extLst>
        </c:ser>
        <c:ser>
          <c:idx val="12"/>
          <c:order val="12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Results'!$AS$15:$BH$15</c:f>
              <c:numCache>
                <c:formatCode>"$"#,##0.00_);[Red]\("$"#,##0.00\)</c:formatCode>
                <c:ptCount val="16"/>
                <c:pt idx="0">
                  <c:v>541890</c:v>
                </c:pt>
                <c:pt idx="1">
                  <c:v>406250</c:v>
                </c:pt>
                <c:pt idx="2">
                  <c:v>270620</c:v>
                </c:pt>
                <c:pt idx="3">
                  <c:v>134980</c:v>
                </c:pt>
                <c:pt idx="4">
                  <c:v>-650</c:v>
                </c:pt>
                <c:pt idx="5">
                  <c:v>-136290</c:v>
                </c:pt>
                <c:pt idx="6">
                  <c:v>-271920</c:v>
                </c:pt>
                <c:pt idx="7">
                  <c:v>-407560</c:v>
                </c:pt>
                <c:pt idx="8">
                  <c:v>-543190</c:v>
                </c:pt>
                <c:pt idx="9">
                  <c:v>-678830</c:v>
                </c:pt>
                <c:pt idx="10">
                  <c:v>-814460</c:v>
                </c:pt>
                <c:pt idx="11">
                  <c:v>-950100</c:v>
                </c:pt>
                <c:pt idx="12">
                  <c:v>-1085730</c:v>
                </c:pt>
                <c:pt idx="13">
                  <c:v>-1221370</c:v>
                </c:pt>
                <c:pt idx="14">
                  <c:v>-1357000</c:v>
                </c:pt>
                <c:pt idx="15">
                  <c:v>-1492640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1DC-401F-9909-5E26D2660125}"/>
            </c:ext>
          </c:extLst>
        </c:ser>
        <c:ser>
          <c:idx val="13"/>
          <c:order val="13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Results'!$AS$16:$BH$16</c:f>
              <c:numCache>
                <c:formatCode>"$"#,##0.00_);[Red]\("$"#,##0.00\)</c:formatCode>
                <c:ptCount val="16"/>
                <c:pt idx="0">
                  <c:v>910315.6</c:v>
                </c:pt>
                <c:pt idx="1">
                  <c:v>755303.8</c:v>
                </c:pt>
                <c:pt idx="2">
                  <c:v>600292</c:v>
                </c:pt>
                <c:pt idx="3">
                  <c:v>445281</c:v>
                </c:pt>
                <c:pt idx="4">
                  <c:v>290270</c:v>
                </c:pt>
                <c:pt idx="5">
                  <c:v>135258</c:v>
                </c:pt>
                <c:pt idx="6">
                  <c:v>-19752</c:v>
                </c:pt>
                <c:pt idx="7">
                  <c:v>-174765</c:v>
                </c:pt>
                <c:pt idx="8">
                  <c:v>-329778</c:v>
                </c:pt>
                <c:pt idx="9">
                  <c:v>-484788</c:v>
                </c:pt>
                <c:pt idx="10">
                  <c:v>-639798</c:v>
                </c:pt>
                <c:pt idx="11">
                  <c:v>-794808</c:v>
                </c:pt>
                <c:pt idx="12">
                  <c:v>-949818</c:v>
                </c:pt>
                <c:pt idx="13">
                  <c:v>-1104828</c:v>
                </c:pt>
                <c:pt idx="14">
                  <c:v>-1259848</c:v>
                </c:pt>
                <c:pt idx="15">
                  <c:v>-1414858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1DC-401F-9909-5E26D2660125}"/>
            </c:ext>
          </c:extLst>
        </c:ser>
        <c:ser>
          <c:idx val="14"/>
          <c:order val="14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Results'!$AS$17:$BH$17</c:f>
              <c:numCache>
                <c:formatCode>"$"#,##0.00_);[Red]\("$"#,##0.00\)</c:formatCode>
                <c:ptCount val="16"/>
                <c:pt idx="0">
                  <c:v>1262777.19</c:v>
                </c:pt>
                <c:pt idx="1">
                  <c:v>1088387.19</c:v>
                </c:pt>
                <c:pt idx="2">
                  <c:v>914002.19</c:v>
                </c:pt>
                <c:pt idx="3">
                  <c:v>739615.19</c:v>
                </c:pt>
                <c:pt idx="4">
                  <c:v>565227.18999999994</c:v>
                </c:pt>
                <c:pt idx="5">
                  <c:v>390839.19</c:v>
                </c:pt>
                <c:pt idx="6">
                  <c:v>216452.19</c:v>
                </c:pt>
                <c:pt idx="7">
                  <c:v>42064.090000000004</c:v>
                </c:pt>
                <c:pt idx="8">
                  <c:v>-132323.81</c:v>
                </c:pt>
                <c:pt idx="9">
                  <c:v>-306712.81</c:v>
                </c:pt>
                <c:pt idx="10">
                  <c:v>-481099.81</c:v>
                </c:pt>
                <c:pt idx="11">
                  <c:v>-655487.81000000006</c:v>
                </c:pt>
                <c:pt idx="12">
                  <c:v>-829875.81</c:v>
                </c:pt>
                <c:pt idx="13">
                  <c:v>-1004262.81</c:v>
                </c:pt>
                <c:pt idx="14">
                  <c:v>-1178652.81</c:v>
                </c:pt>
                <c:pt idx="15">
                  <c:v>-1353042.81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1DC-401F-9909-5E26D2660125}"/>
            </c:ext>
          </c:extLst>
        </c:ser>
        <c:ser>
          <c:idx val="15"/>
          <c:order val="1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Results'!$AS$18:$BH$18</c:f>
              <c:numCache>
                <c:formatCode>"$"#,##0.00_);[Red]\("$"#,##0.00\)</c:formatCode>
                <c:ptCount val="16"/>
                <c:pt idx="0">
                  <c:v>1601667</c:v>
                </c:pt>
                <c:pt idx="1">
                  <c:v>1407897</c:v>
                </c:pt>
                <c:pt idx="2">
                  <c:v>1214137</c:v>
                </c:pt>
                <c:pt idx="3">
                  <c:v>1020377</c:v>
                </c:pt>
                <c:pt idx="4">
                  <c:v>826607</c:v>
                </c:pt>
                <c:pt idx="5">
                  <c:v>632847</c:v>
                </c:pt>
                <c:pt idx="6">
                  <c:v>439077</c:v>
                </c:pt>
                <c:pt idx="7">
                  <c:v>245317</c:v>
                </c:pt>
                <c:pt idx="8">
                  <c:v>51551</c:v>
                </c:pt>
                <c:pt idx="9">
                  <c:v>-142214</c:v>
                </c:pt>
                <c:pt idx="10">
                  <c:v>-335977</c:v>
                </c:pt>
                <c:pt idx="11">
                  <c:v>-529742</c:v>
                </c:pt>
                <c:pt idx="12">
                  <c:v>-723506.8</c:v>
                </c:pt>
                <c:pt idx="13">
                  <c:v>-917270</c:v>
                </c:pt>
                <c:pt idx="14">
                  <c:v>-1111035</c:v>
                </c:pt>
                <c:pt idx="15">
                  <c:v>-1304799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1DC-401F-9909-5E26D2660125}"/>
            </c:ext>
          </c:extLst>
        </c:ser>
        <c:ser>
          <c:idx val="16"/>
          <c:order val="1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Results'!$AS$19:$BH$19</c:f>
              <c:numCache>
                <c:formatCode>"$"#,##0.00_);[Red]\("$"#,##0.00\)</c:formatCode>
                <c:ptCount val="16"/>
                <c:pt idx="0">
                  <c:v>1928800</c:v>
                </c:pt>
                <c:pt idx="1">
                  <c:v>1715660</c:v>
                </c:pt>
                <c:pt idx="2">
                  <c:v>1502520</c:v>
                </c:pt>
                <c:pt idx="3">
                  <c:v>1289380</c:v>
                </c:pt>
                <c:pt idx="4">
                  <c:v>1076240</c:v>
                </c:pt>
                <c:pt idx="5">
                  <c:v>863100</c:v>
                </c:pt>
                <c:pt idx="6">
                  <c:v>649960</c:v>
                </c:pt>
                <c:pt idx="7">
                  <c:v>436820</c:v>
                </c:pt>
                <c:pt idx="8">
                  <c:v>223680</c:v>
                </c:pt>
                <c:pt idx="9">
                  <c:v>10540</c:v>
                </c:pt>
                <c:pt idx="10">
                  <c:v>-202600</c:v>
                </c:pt>
                <c:pt idx="11">
                  <c:v>-415750</c:v>
                </c:pt>
                <c:pt idx="12">
                  <c:v>-628886</c:v>
                </c:pt>
                <c:pt idx="13">
                  <c:v>-842026</c:v>
                </c:pt>
                <c:pt idx="14">
                  <c:v>-1055167</c:v>
                </c:pt>
                <c:pt idx="15">
                  <c:v>-1268308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1DC-401F-9909-5E26D2660125}"/>
            </c:ext>
          </c:extLst>
        </c:ser>
        <c:ser>
          <c:idx val="17"/>
          <c:order val="1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Results'!$AS$20:$BH$20</c:f>
              <c:numCache>
                <c:formatCode>"$"#,##0.00_);[Red]\("$"#,##0.00\)</c:formatCode>
                <c:ptCount val="16"/>
                <c:pt idx="0">
                  <c:v>2245630</c:v>
                </c:pt>
                <c:pt idx="1">
                  <c:v>2013120</c:v>
                </c:pt>
                <c:pt idx="2">
                  <c:v>1780600</c:v>
                </c:pt>
                <c:pt idx="3">
                  <c:v>1548080</c:v>
                </c:pt>
                <c:pt idx="4">
                  <c:v>1315560</c:v>
                </c:pt>
                <c:pt idx="5">
                  <c:v>1083050</c:v>
                </c:pt>
                <c:pt idx="6">
                  <c:v>850530</c:v>
                </c:pt>
                <c:pt idx="7">
                  <c:v>618010</c:v>
                </c:pt>
                <c:pt idx="8">
                  <c:v>385500</c:v>
                </c:pt>
                <c:pt idx="9">
                  <c:v>152980</c:v>
                </c:pt>
                <c:pt idx="10">
                  <c:v>-79540</c:v>
                </c:pt>
                <c:pt idx="11">
                  <c:v>-312060</c:v>
                </c:pt>
                <c:pt idx="12">
                  <c:v>-544570</c:v>
                </c:pt>
                <c:pt idx="13">
                  <c:v>-777090</c:v>
                </c:pt>
                <c:pt idx="14">
                  <c:v>-1009610</c:v>
                </c:pt>
                <c:pt idx="15">
                  <c:v>-1242124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1DC-401F-9909-5E26D2660125}"/>
            </c:ext>
          </c:extLst>
        </c:ser>
        <c:ser>
          <c:idx val="18"/>
          <c:order val="1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Results'!$AS$21:$BH$21</c:f>
              <c:numCache>
                <c:formatCode>"$"#,##0.00_);[Red]\("$"#,##0.00\)</c:formatCode>
                <c:ptCount val="16"/>
                <c:pt idx="0">
                  <c:v>-530300</c:v>
                </c:pt>
                <c:pt idx="1">
                  <c:v>-615150</c:v>
                </c:pt>
                <c:pt idx="2">
                  <c:v>-700000</c:v>
                </c:pt>
                <c:pt idx="3">
                  <c:v>-784850</c:v>
                </c:pt>
                <c:pt idx="4">
                  <c:v>-869700</c:v>
                </c:pt>
                <c:pt idx="5">
                  <c:v>-954550</c:v>
                </c:pt>
                <c:pt idx="6">
                  <c:v>-1039400</c:v>
                </c:pt>
                <c:pt idx="7">
                  <c:v>-1124250</c:v>
                </c:pt>
                <c:pt idx="8">
                  <c:v>-1209100</c:v>
                </c:pt>
                <c:pt idx="9">
                  <c:v>-1293950</c:v>
                </c:pt>
                <c:pt idx="10">
                  <c:v>-1378800</c:v>
                </c:pt>
                <c:pt idx="11">
                  <c:v>-1463650</c:v>
                </c:pt>
                <c:pt idx="12">
                  <c:v>-1548500</c:v>
                </c:pt>
                <c:pt idx="13">
                  <c:v>-1633350</c:v>
                </c:pt>
                <c:pt idx="14">
                  <c:v>-1718200</c:v>
                </c:pt>
                <c:pt idx="15">
                  <c:v>-1803050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1DC-401F-9909-5E26D2660125}"/>
            </c:ext>
          </c:extLst>
        </c:ser>
        <c:ser>
          <c:idx val="19"/>
          <c:order val="1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Results'!$AS$22:$BH$22</c:f>
              <c:numCache>
                <c:formatCode>"$"#,##0.00_);[Red]\("$"#,##0.00\)</c:formatCode>
                <c:ptCount val="16"/>
                <c:pt idx="0">
                  <c:v>-62870</c:v>
                </c:pt>
                <c:pt idx="1">
                  <c:v>-168930</c:v>
                </c:pt>
                <c:pt idx="2">
                  <c:v>-274990</c:v>
                </c:pt>
                <c:pt idx="3">
                  <c:v>-381060</c:v>
                </c:pt>
                <c:pt idx="4">
                  <c:v>-487120</c:v>
                </c:pt>
                <c:pt idx="5">
                  <c:v>-593180</c:v>
                </c:pt>
                <c:pt idx="6">
                  <c:v>-699240</c:v>
                </c:pt>
                <c:pt idx="7">
                  <c:v>-805310</c:v>
                </c:pt>
                <c:pt idx="8">
                  <c:v>-911370</c:v>
                </c:pt>
                <c:pt idx="9">
                  <c:v>-1017430</c:v>
                </c:pt>
                <c:pt idx="10">
                  <c:v>-1123500</c:v>
                </c:pt>
                <c:pt idx="11">
                  <c:v>-1229560</c:v>
                </c:pt>
                <c:pt idx="12">
                  <c:v>-1335620</c:v>
                </c:pt>
                <c:pt idx="13">
                  <c:v>-1441690</c:v>
                </c:pt>
                <c:pt idx="14">
                  <c:v>-1547750</c:v>
                </c:pt>
                <c:pt idx="15">
                  <c:v>-1653810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1DC-401F-9909-5E26D2660125}"/>
            </c:ext>
          </c:extLst>
        </c:ser>
        <c:ser>
          <c:idx val="20"/>
          <c:order val="2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Results'!$AS$23:$BH$23</c:f>
              <c:numCache>
                <c:formatCode>"$"#,##0.00_);[Red]\("$"#,##0.00\)</c:formatCode>
                <c:ptCount val="16"/>
                <c:pt idx="0">
                  <c:v>372030</c:v>
                </c:pt>
                <c:pt idx="1">
                  <c:v>244750</c:v>
                </c:pt>
                <c:pt idx="2">
                  <c:v>117480</c:v>
                </c:pt>
                <c:pt idx="3">
                  <c:v>-9800</c:v>
                </c:pt>
                <c:pt idx="4">
                  <c:v>-137070</c:v>
                </c:pt>
                <c:pt idx="5">
                  <c:v>-264350</c:v>
                </c:pt>
                <c:pt idx="6">
                  <c:v>-391630</c:v>
                </c:pt>
                <c:pt idx="7">
                  <c:v>-518900</c:v>
                </c:pt>
                <c:pt idx="8">
                  <c:v>-646180</c:v>
                </c:pt>
                <c:pt idx="9">
                  <c:v>-773450</c:v>
                </c:pt>
                <c:pt idx="10">
                  <c:v>-900730</c:v>
                </c:pt>
                <c:pt idx="11">
                  <c:v>-1028000</c:v>
                </c:pt>
                <c:pt idx="12">
                  <c:v>-1155280</c:v>
                </c:pt>
                <c:pt idx="13">
                  <c:v>-1282560</c:v>
                </c:pt>
                <c:pt idx="14">
                  <c:v>-1409830</c:v>
                </c:pt>
                <c:pt idx="15">
                  <c:v>-1537110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1DC-401F-9909-5E26D2660125}"/>
            </c:ext>
          </c:extLst>
        </c:ser>
        <c:ser>
          <c:idx val="21"/>
          <c:order val="2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Results'!$AS$24:$BH$24</c:f>
              <c:numCache>
                <c:formatCode>"$"#,##0.00_);[Red]\("$"#,##0.00\)</c:formatCode>
                <c:ptCount val="16"/>
                <c:pt idx="0">
                  <c:v>781699.2</c:v>
                </c:pt>
                <c:pt idx="1">
                  <c:v>633211</c:v>
                </c:pt>
                <c:pt idx="2">
                  <c:v>484722</c:v>
                </c:pt>
                <c:pt idx="3">
                  <c:v>336235</c:v>
                </c:pt>
                <c:pt idx="4">
                  <c:v>187746</c:v>
                </c:pt>
                <c:pt idx="5">
                  <c:v>39258</c:v>
                </c:pt>
                <c:pt idx="6">
                  <c:v>-109230</c:v>
                </c:pt>
                <c:pt idx="7">
                  <c:v>-257714</c:v>
                </c:pt>
                <c:pt idx="8">
                  <c:v>-406204</c:v>
                </c:pt>
                <c:pt idx="9">
                  <c:v>-554694</c:v>
                </c:pt>
                <c:pt idx="10">
                  <c:v>-703184</c:v>
                </c:pt>
                <c:pt idx="11">
                  <c:v>-851674</c:v>
                </c:pt>
                <c:pt idx="12">
                  <c:v>-1000164</c:v>
                </c:pt>
                <c:pt idx="13">
                  <c:v>-1148644</c:v>
                </c:pt>
                <c:pt idx="14">
                  <c:v>-1297134</c:v>
                </c:pt>
                <c:pt idx="15">
                  <c:v>-1445624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1DC-401F-9909-5E26D2660125}"/>
            </c:ext>
          </c:extLst>
        </c:ser>
        <c:ser>
          <c:idx val="22"/>
          <c:order val="2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Results'!$AS$25:$BH$25</c:f>
              <c:numCache>
                <c:formatCode>"$"#,##0.00_);[Red]\("$"#,##0.00\)</c:formatCode>
                <c:ptCount val="16"/>
                <c:pt idx="0">
                  <c:v>1171020</c:v>
                </c:pt>
                <c:pt idx="1">
                  <c:v>1001320</c:v>
                </c:pt>
                <c:pt idx="2">
                  <c:v>831620</c:v>
                </c:pt>
                <c:pt idx="3">
                  <c:v>661918</c:v>
                </c:pt>
                <c:pt idx="4">
                  <c:v>492217</c:v>
                </c:pt>
                <c:pt idx="5">
                  <c:v>322515</c:v>
                </c:pt>
                <c:pt idx="6">
                  <c:v>152815</c:v>
                </c:pt>
                <c:pt idx="7">
                  <c:v>-16885</c:v>
                </c:pt>
                <c:pt idx="8">
                  <c:v>-186586.9</c:v>
                </c:pt>
                <c:pt idx="9">
                  <c:v>-356287</c:v>
                </c:pt>
                <c:pt idx="10">
                  <c:v>-525988</c:v>
                </c:pt>
                <c:pt idx="11">
                  <c:v>-695689</c:v>
                </c:pt>
                <c:pt idx="12">
                  <c:v>-865390</c:v>
                </c:pt>
                <c:pt idx="13">
                  <c:v>-1035091</c:v>
                </c:pt>
                <c:pt idx="14">
                  <c:v>-1204792</c:v>
                </c:pt>
                <c:pt idx="15">
                  <c:v>-1374490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1DC-401F-9909-5E26D2660125}"/>
            </c:ext>
          </c:extLst>
        </c:ser>
        <c:ser>
          <c:idx val="23"/>
          <c:order val="2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Results'!$AS$26:$BH$26</c:f>
              <c:numCache>
                <c:formatCode>"$"#,##0.00_);[Red]\("$"#,##0.00\)</c:formatCode>
                <c:ptCount val="16"/>
                <c:pt idx="0">
                  <c:v>1543420</c:v>
                </c:pt>
                <c:pt idx="1">
                  <c:v>1352510</c:v>
                </c:pt>
                <c:pt idx="2">
                  <c:v>1161590</c:v>
                </c:pt>
                <c:pt idx="3">
                  <c:v>970680</c:v>
                </c:pt>
                <c:pt idx="4">
                  <c:v>779770</c:v>
                </c:pt>
                <c:pt idx="5">
                  <c:v>588850</c:v>
                </c:pt>
                <c:pt idx="6">
                  <c:v>397940</c:v>
                </c:pt>
                <c:pt idx="7">
                  <c:v>207030</c:v>
                </c:pt>
                <c:pt idx="8">
                  <c:v>16110</c:v>
                </c:pt>
                <c:pt idx="9">
                  <c:v>-174799</c:v>
                </c:pt>
                <c:pt idx="10">
                  <c:v>-365712</c:v>
                </c:pt>
                <c:pt idx="11">
                  <c:v>-556627</c:v>
                </c:pt>
                <c:pt idx="12">
                  <c:v>-747540</c:v>
                </c:pt>
                <c:pt idx="13">
                  <c:v>-938454</c:v>
                </c:pt>
                <c:pt idx="14">
                  <c:v>-1129366.8</c:v>
                </c:pt>
                <c:pt idx="15">
                  <c:v>-1320280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1DC-401F-9909-5E26D2660125}"/>
            </c:ext>
          </c:extLst>
        </c:ser>
        <c:ser>
          <c:idx val="24"/>
          <c:order val="2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Results'!$AS$27:$BH$27</c:f>
              <c:numCache>
                <c:formatCode>"$"#,##0.00_);[Red]\("$"#,##0.00\)</c:formatCode>
                <c:ptCount val="16"/>
                <c:pt idx="0">
                  <c:v>1901420</c:v>
                </c:pt>
                <c:pt idx="1">
                  <c:v>1689300</c:v>
                </c:pt>
                <c:pt idx="2">
                  <c:v>1477170</c:v>
                </c:pt>
                <c:pt idx="3">
                  <c:v>1265040</c:v>
                </c:pt>
                <c:pt idx="4">
                  <c:v>1052920</c:v>
                </c:pt>
                <c:pt idx="5">
                  <c:v>840790</c:v>
                </c:pt>
                <c:pt idx="6">
                  <c:v>628670</c:v>
                </c:pt>
                <c:pt idx="7">
                  <c:v>416540</c:v>
                </c:pt>
                <c:pt idx="8">
                  <c:v>204410</c:v>
                </c:pt>
                <c:pt idx="9">
                  <c:v>-7710</c:v>
                </c:pt>
                <c:pt idx="10">
                  <c:v>-219840</c:v>
                </c:pt>
                <c:pt idx="11">
                  <c:v>-431960</c:v>
                </c:pt>
                <c:pt idx="12">
                  <c:v>-644090</c:v>
                </c:pt>
                <c:pt idx="13">
                  <c:v>-856220</c:v>
                </c:pt>
                <c:pt idx="14">
                  <c:v>-1068340</c:v>
                </c:pt>
                <c:pt idx="15">
                  <c:v>-1280467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1DC-401F-9909-5E26D2660125}"/>
            </c:ext>
          </c:extLst>
        </c:ser>
        <c:ser>
          <c:idx val="25"/>
          <c:order val="2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Results'!$AS$28:$BH$28</c:f>
              <c:numCache>
                <c:formatCode>"$"#,##0.00_);[Red]\("$"#,##0.00\)</c:formatCode>
                <c:ptCount val="16"/>
                <c:pt idx="0">
                  <c:v>2246980</c:v>
                </c:pt>
                <c:pt idx="1">
                  <c:v>2013650</c:v>
                </c:pt>
                <c:pt idx="2">
                  <c:v>1780310</c:v>
                </c:pt>
                <c:pt idx="3">
                  <c:v>1546970</c:v>
                </c:pt>
                <c:pt idx="4">
                  <c:v>1313630</c:v>
                </c:pt>
                <c:pt idx="5">
                  <c:v>1080290</c:v>
                </c:pt>
                <c:pt idx="6">
                  <c:v>846950</c:v>
                </c:pt>
                <c:pt idx="7">
                  <c:v>613610</c:v>
                </c:pt>
                <c:pt idx="8">
                  <c:v>380270</c:v>
                </c:pt>
                <c:pt idx="9">
                  <c:v>146940</c:v>
                </c:pt>
                <c:pt idx="10">
                  <c:v>-86400</c:v>
                </c:pt>
                <c:pt idx="11">
                  <c:v>-319740</c:v>
                </c:pt>
                <c:pt idx="12">
                  <c:v>-553080</c:v>
                </c:pt>
                <c:pt idx="13">
                  <c:v>-786420</c:v>
                </c:pt>
                <c:pt idx="14">
                  <c:v>-1019760</c:v>
                </c:pt>
                <c:pt idx="15">
                  <c:v>-1253100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1DC-401F-9909-5E26D2660125}"/>
            </c:ext>
          </c:extLst>
        </c:ser>
        <c:ser>
          <c:idx val="26"/>
          <c:order val="2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Results'!$AS$29:$BH$29</c:f>
              <c:numCache>
                <c:formatCode>"$"#,##0.00_);[Red]\("$"#,##0.00\)</c:formatCode>
                <c:ptCount val="16"/>
                <c:pt idx="0">
                  <c:v>2581620</c:v>
                </c:pt>
                <c:pt idx="1">
                  <c:v>2327070</c:v>
                </c:pt>
                <c:pt idx="2">
                  <c:v>2072520</c:v>
                </c:pt>
                <c:pt idx="3">
                  <c:v>1817970</c:v>
                </c:pt>
                <c:pt idx="4">
                  <c:v>1563420</c:v>
                </c:pt>
                <c:pt idx="5">
                  <c:v>1308860</c:v>
                </c:pt>
                <c:pt idx="6">
                  <c:v>1054310</c:v>
                </c:pt>
                <c:pt idx="7">
                  <c:v>799760</c:v>
                </c:pt>
                <c:pt idx="8">
                  <c:v>545210</c:v>
                </c:pt>
                <c:pt idx="9">
                  <c:v>290660</c:v>
                </c:pt>
                <c:pt idx="10">
                  <c:v>36110</c:v>
                </c:pt>
                <c:pt idx="11">
                  <c:v>-218440</c:v>
                </c:pt>
                <c:pt idx="12">
                  <c:v>-472990</c:v>
                </c:pt>
                <c:pt idx="13">
                  <c:v>-727550</c:v>
                </c:pt>
                <c:pt idx="14">
                  <c:v>-982100</c:v>
                </c:pt>
                <c:pt idx="15">
                  <c:v>-1236650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1DC-401F-9909-5E26D2660125}"/>
            </c:ext>
          </c:extLst>
        </c:ser>
        <c:ser>
          <c:idx val="27"/>
          <c:order val="2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Results'!$AS$30:$BH$30</c:f>
              <c:numCache>
                <c:formatCode>"$"#,##0.00_);[Red]\("$"#,##0.00\)</c:formatCode>
                <c:ptCount val="16"/>
                <c:pt idx="0">
                  <c:v>-349700</c:v>
                </c:pt>
                <c:pt idx="1">
                  <c:v>-442590</c:v>
                </c:pt>
                <c:pt idx="2">
                  <c:v>-535480</c:v>
                </c:pt>
                <c:pt idx="3">
                  <c:v>-628370</c:v>
                </c:pt>
                <c:pt idx="4">
                  <c:v>-721260</c:v>
                </c:pt>
                <c:pt idx="5">
                  <c:v>-814150</c:v>
                </c:pt>
                <c:pt idx="6">
                  <c:v>-907030</c:v>
                </c:pt>
                <c:pt idx="7">
                  <c:v>-999920</c:v>
                </c:pt>
                <c:pt idx="8">
                  <c:v>-1092810</c:v>
                </c:pt>
                <c:pt idx="9">
                  <c:v>-1185700</c:v>
                </c:pt>
                <c:pt idx="10">
                  <c:v>-1278590</c:v>
                </c:pt>
                <c:pt idx="11">
                  <c:v>-1371480</c:v>
                </c:pt>
                <c:pt idx="12">
                  <c:v>-1464370</c:v>
                </c:pt>
                <c:pt idx="13">
                  <c:v>-1557260</c:v>
                </c:pt>
                <c:pt idx="14">
                  <c:v>-1650150</c:v>
                </c:pt>
                <c:pt idx="15">
                  <c:v>-1743040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1DC-401F-9909-5E26D2660125}"/>
            </c:ext>
          </c:extLst>
        </c:ser>
        <c:ser>
          <c:idx val="28"/>
          <c:order val="2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Results'!$AS$31:$BH$31</c:f>
              <c:numCache>
                <c:formatCode>"$"#,##0.00_);[Red]\("$"#,##0.00\)</c:formatCode>
                <c:ptCount val="16"/>
                <c:pt idx="0">
                  <c:v>144550</c:v>
                </c:pt>
                <c:pt idx="1">
                  <c:v>28440</c:v>
                </c:pt>
                <c:pt idx="2">
                  <c:v>-87670</c:v>
                </c:pt>
                <c:pt idx="3">
                  <c:v>-203780</c:v>
                </c:pt>
                <c:pt idx="4">
                  <c:v>-319900</c:v>
                </c:pt>
                <c:pt idx="5">
                  <c:v>-436010</c:v>
                </c:pt>
                <c:pt idx="6">
                  <c:v>-552120</c:v>
                </c:pt>
                <c:pt idx="7">
                  <c:v>-668230</c:v>
                </c:pt>
                <c:pt idx="8">
                  <c:v>-784340</c:v>
                </c:pt>
                <c:pt idx="9">
                  <c:v>-900450</c:v>
                </c:pt>
                <c:pt idx="10">
                  <c:v>-1016570</c:v>
                </c:pt>
                <c:pt idx="11">
                  <c:v>-1132680</c:v>
                </c:pt>
                <c:pt idx="12">
                  <c:v>-1248790</c:v>
                </c:pt>
                <c:pt idx="13">
                  <c:v>-1364900</c:v>
                </c:pt>
                <c:pt idx="14">
                  <c:v>-1481010</c:v>
                </c:pt>
                <c:pt idx="15">
                  <c:v>-1597130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1DC-401F-9909-5E26D2660125}"/>
            </c:ext>
          </c:extLst>
        </c:ser>
        <c:ser>
          <c:idx val="29"/>
          <c:order val="2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Results'!$AS$32:$BH$32</c:f>
              <c:numCache>
                <c:formatCode>"$"#,##0.00_);[Red]\("$"#,##0.00\)</c:formatCode>
                <c:ptCount val="16"/>
                <c:pt idx="0">
                  <c:v>604307</c:v>
                </c:pt>
                <c:pt idx="1">
                  <c:v>464973</c:v>
                </c:pt>
                <c:pt idx="2">
                  <c:v>325639</c:v>
                </c:pt>
                <c:pt idx="3">
                  <c:v>186305</c:v>
                </c:pt>
                <c:pt idx="4">
                  <c:v>46971</c:v>
                </c:pt>
                <c:pt idx="5">
                  <c:v>-92363</c:v>
                </c:pt>
                <c:pt idx="6">
                  <c:v>-231693</c:v>
                </c:pt>
                <c:pt idx="7">
                  <c:v>-371033</c:v>
                </c:pt>
                <c:pt idx="8">
                  <c:v>-510363</c:v>
                </c:pt>
                <c:pt idx="9">
                  <c:v>-649703</c:v>
                </c:pt>
                <c:pt idx="10">
                  <c:v>-789033</c:v>
                </c:pt>
                <c:pt idx="11">
                  <c:v>-928373</c:v>
                </c:pt>
                <c:pt idx="12">
                  <c:v>-1067703</c:v>
                </c:pt>
                <c:pt idx="13">
                  <c:v>-1207033</c:v>
                </c:pt>
                <c:pt idx="14">
                  <c:v>-1346373</c:v>
                </c:pt>
                <c:pt idx="15">
                  <c:v>-1485703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1DC-401F-9909-5E26D2660125}"/>
            </c:ext>
          </c:extLst>
        </c:ser>
        <c:ser>
          <c:idx val="30"/>
          <c:order val="3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Results'!$AS$33:$BH$33</c:f>
              <c:numCache>
                <c:formatCode>"$"#,##0.00_);[Red]\("$"#,##0.00\)</c:formatCode>
                <c:ptCount val="16"/>
                <c:pt idx="0">
                  <c:v>1037333</c:v>
                </c:pt>
                <c:pt idx="1">
                  <c:v>874773</c:v>
                </c:pt>
                <c:pt idx="2">
                  <c:v>712220</c:v>
                </c:pt>
                <c:pt idx="3">
                  <c:v>549663</c:v>
                </c:pt>
                <c:pt idx="4">
                  <c:v>387107</c:v>
                </c:pt>
                <c:pt idx="5">
                  <c:v>224551</c:v>
                </c:pt>
                <c:pt idx="6">
                  <c:v>61994</c:v>
                </c:pt>
                <c:pt idx="7">
                  <c:v>-100564</c:v>
                </c:pt>
                <c:pt idx="8">
                  <c:v>-263120</c:v>
                </c:pt>
                <c:pt idx="9">
                  <c:v>-425676</c:v>
                </c:pt>
                <c:pt idx="10">
                  <c:v>-588233</c:v>
                </c:pt>
                <c:pt idx="11">
                  <c:v>-750789</c:v>
                </c:pt>
                <c:pt idx="12">
                  <c:v>-913346</c:v>
                </c:pt>
                <c:pt idx="13">
                  <c:v>-1075902</c:v>
                </c:pt>
                <c:pt idx="14">
                  <c:v>-1238457</c:v>
                </c:pt>
                <c:pt idx="15">
                  <c:v>-1401017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D1DC-401F-9909-5E26D2660125}"/>
            </c:ext>
          </c:extLst>
        </c:ser>
        <c:ser>
          <c:idx val="31"/>
          <c:order val="3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Results'!$AS$34:$BH$34</c:f>
              <c:numCache>
                <c:formatCode>"$"#,##0.00_);[Red]\("$"#,##0.00\)</c:formatCode>
                <c:ptCount val="16"/>
                <c:pt idx="0">
                  <c:v>1448770</c:v>
                </c:pt>
                <c:pt idx="1">
                  <c:v>1263000</c:v>
                </c:pt>
                <c:pt idx="2">
                  <c:v>1077220</c:v>
                </c:pt>
                <c:pt idx="3">
                  <c:v>891440</c:v>
                </c:pt>
                <c:pt idx="4">
                  <c:v>705660</c:v>
                </c:pt>
                <c:pt idx="5">
                  <c:v>519880</c:v>
                </c:pt>
                <c:pt idx="6">
                  <c:v>334100</c:v>
                </c:pt>
                <c:pt idx="7">
                  <c:v>148320</c:v>
                </c:pt>
                <c:pt idx="8">
                  <c:v>-37460</c:v>
                </c:pt>
                <c:pt idx="9">
                  <c:v>-223240</c:v>
                </c:pt>
                <c:pt idx="10">
                  <c:v>-409014</c:v>
                </c:pt>
                <c:pt idx="11">
                  <c:v>-594793</c:v>
                </c:pt>
                <c:pt idx="12">
                  <c:v>-780572</c:v>
                </c:pt>
                <c:pt idx="13">
                  <c:v>-966351</c:v>
                </c:pt>
                <c:pt idx="14">
                  <c:v>-1152129</c:v>
                </c:pt>
                <c:pt idx="15">
                  <c:v>-1337907.83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D1DC-401F-9909-5E26D2660125}"/>
            </c:ext>
          </c:extLst>
        </c:ser>
        <c:ser>
          <c:idx val="32"/>
          <c:order val="3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Results'!$AS$35:$BH$35</c:f>
              <c:numCache>
                <c:formatCode>"$"#,##0.00_);[Red]\("$"#,##0.00\)</c:formatCode>
                <c:ptCount val="16"/>
                <c:pt idx="0">
                  <c:v>1842280</c:v>
                </c:pt>
                <c:pt idx="1">
                  <c:v>1633280</c:v>
                </c:pt>
                <c:pt idx="2">
                  <c:v>1424280</c:v>
                </c:pt>
                <c:pt idx="3">
                  <c:v>1215280</c:v>
                </c:pt>
                <c:pt idx="4">
                  <c:v>1006280</c:v>
                </c:pt>
                <c:pt idx="5">
                  <c:v>797270</c:v>
                </c:pt>
                <c:pt idx="6">
                  <c:v>588270</c:v>
                </c:pt>
                <c:pt idx="7">
                  <c:v>379270</c:v>
                </c:pt>
                <c:pt idx="8">
                  <c:v>170270</c:v>
                </c:pt>
                <c:pt idx="9">
                  <c:v>-38730</c:v>
                </c:pt>
                <c:pt idx="10">
                  <c:v>-247730</c:v>
                </c:pt>
                <c:pt idx="11">
                  <c:v>-456730</c:v>
                </c:pt>
                <c:pt idx="12">
                  <c:v>-665730</c:v>
                </c:pt>
                <c:pt idx="13">
                  <c:v>-874740</c:v>
                </c:pt>
                <c:pt idx="14">
                  <c:v>-1083740</c:v>
                </c:pt>
                <c:pt idx="15">
                  <c:v>-1292740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D1DC-401F-9909-5E26D2660125}"/>
            </c:ext>
          </c:extLst>
        </c:ser>
        <c:ser>
          <c:idx val="33"/>
          <c:order val="3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Results'!$AS$36:$BH$36</c:f>
              <c:numCache>
                <c:formatCode>"$"#,##0.00_);[Red]\("$"#,##0.00\)</c:formatCode>
                <c:ptCount val="16"/>
                <c:pt idx="0">
                  <c:v>2220530</c:v>
                </c:pt>
                <c:pt idx="1">
                  <c:v>1988310</c:v>
                </c:pt>
                <c:pt idx="2">
                  <c:v>1756080</c:v>
                </c:pt>
                <c:pt idx="3">
                  <c:v>1523860</c:v>
                </c:pt>
                <c:pt idx="4">
                  <c:v>1291640</c:v>
                </c:pt>
                <c:pt idx="5">
                  <c:v>1059410</c:v>
                </c:pt>
                <c:pt idx="6">
                  <c:v>827190</c:v>
                </c:pt>
                <c:pt idx="7">
                  <c:v>594960</c:v>
                </c:pt>
                <c:pt idx="8">
                  <c:v>362740</c:v>
                </c:pt>
                <c:pt idx="9">
                  <c:v>130520</c:v>
                </c:pt>
                <c:pt idx="10">
                  <c:v>-101710</c:v>
                </c:pt>
                <c:pt idx="11">
                  <c:v>-333930</c:v>
                </c:pt>
                <c:pt idx="12">
                  <c:v>-566150</c:v>
                </c:pt>
                <c:pt idx="13">
                  <c:v>-798380</c:v>
                </c:pt>
                <c:pt idx="14">
                  <c:v>-1030600</c:v>
                </c:pt>
                <c:pt idx="15">
                  <c:v>-1262820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D1DC-401F-9909-5E26D2660125}"/>
            </c:ext>
          </c:extLst>
        </c:ser>
        <c:ser>
          <c:idx val="34"/>
          <c:order val="3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Results'!$AS$37:$BH$37</c:f>
              <c:numCache>
                <c:formatCode>"$"#,##0.00_);[Red]\("$"#,##0.00\)</c:formatCode>
                <c:ptCount val="16"/>
                <c:pt idx="0">
                  <c:v>2585570</c:v>
                </c:pt>
                <c:pt idx="1">
                  <c:v>2330130</c:v>
                </c:pt>
                <c:pt idx="2">
                  <c:v>2074680</c:v>
                </c:pt>
                <c:pt idx="3">
                  <c:v>1819240</c:v>
                </c:pt>
                <c:pt idx="4">
                  <c:v>1563790</c:v>
                </c:pt>
                <c:pt idx="5">
                  <c:v>1308350</c:v>
                </c:pt>
                <c:pt idx="6">
                  <c:v>1052900</c:v>
                </c:pt>
                <c:pt idx="7">
                  <c:v>797450</c:v>
                </c:pt>
                <c:pt idx="8">
                  <c:v>542010</c:v>
                </c:pt>
                <c:pt idx="9">
                  <c:v>286560</c:v>
                </c:pt>
                <c:pt idx="10">
                  <c:v>31120</c:v>
                </c:pt>
                <c:pt idx="11">
                  <c:v>-224330</c:v>
                </c:pt>
                <c:pt idx="12">
                  <c:v>-479780</c:v>
                </c:pt>
                <c:pt idx="13">
                  <c:v>-735220</c:v>
                </c:pt>
                <c:pt idx="14">
                  <c:v>-990670</c:v>
                </c:pt>
                <c:pt idx="15">
                  <c:v>-1246110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D1DC-401F-9909-5E26D2660125}"/>
            </c:ext>
          </c:extLst>
        </c:ser>
        <c:ser>
          <c:idx val="35"/>
          <c:order val="3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Results'!$AS$38:$BH$38</c:f>
              <c:numCache>
                <c:formatCode>"$"#,##0.00_);[Red]\("$"#,##0.00\)</c:formatCode>
                <c:ptCount val="16"/>
                <c:pt idx="0">
                  <c:v>2939050</c:v>
                </c:pt>
                <c:pt idx="1">
                  <c:v>2660380</c:v>
                </c:pt>
                <c:pt idx="2">
                  <c:v>2381710</c:v>
                </c:pt>
                <c:pt idx="3">
                  <c:v>2103040</c:v>
                </c:pt>
                <c:pt idx="4">
                  <c:v>1824370</c:v>
                </c:pt>
                <c:pt idx="5">
                  <c:v>1545710</c:v>
                </c:pt>
                <c:pt idx="6">
                  <c:v>1267040</c:v>
                </c:pt>
                <c:pt idx="7">
                  <c:v>988370</c:v>
                </c:pt>
                <c:pt idx="8">
                  <c:v>709700</c:v>
                </c:pt>
                <c:pt idx="9">
                  <c:v>431030</c:v>
                </c:pt>
                <c:pt idx="10">
                  <c:v>152360</c:v>
                </c:pt>
                <c:pt idx="11">
                  <c:v>-126300</c:v>
                </c:pt>
                <c:pt idx="12">
                  <c:v>-404970</c:v>
                </c:pt>
                <c:pt idx="13">
                  <c:v>-683640</c:v>
                </c:pt>
                <c:pt idx="14">
                  <c:v>-962310</c:v>
                </c:pt>
                <c:pt idx="15">
                  <c:v>-1240980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D1DC-401F-9909-5E26D2660125}"/>
            </c:ext>
          </c:extLst>
        </c:ser>
        <c:ser>
          <c:idx val="36"/>
          <c:order val="3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Results'!$AS$39:$BH$39</c:f>
              <c:numCache>
                <c:formatCode>"$"#,##0.00_);[Red]\("$"#,##0.00\)</c:formatCode>
                <c:ptCount val="16"/>
                <c:pt idx="0">
                  <c:v>-169510</c:v>
                </c:pt>
                <c:pt idx="1">
                  <c:v>-270650</c:v>
                </c:pt>
                <c:pt idx="2">
                  <c:v>-371790</c:v>
                </c:pt>
                <c:pt idx="3">
                  <c:v>-472930</c:v>
                </c:pt>
                <c:pt idx="4">
                  <c:v>-574070</c:v>
                </c:pt>
                <c:pt idx="5">
                  <c:v>-675210</c:v>
                </c:pt>
                <c:pt idx="6">
                  <c:v>-776350</c:v>
                </c:pt>
                <c:pt idx="7">
                  <c:v>-877490</c:v>
                </c:pt>
                <c:pt idx="8">
                  <c:v>-978630</c:v>
                </c:pt>
                <c:pt idx="9">
                  <c:v>-1079770</c:v>
                </c:pt>
                <c:pt idx="10">
                  <c:v>-1180910</c:v>
                </c:pt>
                <c:pt idx="11">
                  <c:v>-1282050</c:v>
                </c:pt>
                <c:pt idx="12">
                  <c:v>-1383190</c:v>
                </c:pt>
                <c:pt idx="13">
                  <c:v>-1484330</c:v>
                </c:pt>
                <c:pt idx="14">
                  <c:v>-1585470</c:v>
                </c:pt>
                <c:pt idx="15">
                  <c:v>-1686610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D1DC-401F-9909-5E26D2660125}"/>
            </c:ext>
          </c:extLst>
        </c:ser>
        <c:ser>
          <c:idx val="37"/>
          <c:order val="3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Results'!$AS$40:$BH$40</c:f>
              <c:numCache>
                <c:formatCode>"$"#,##0.00_);[Red]\("$"#,##0.00\)</c:formatCode>
                <c:ptCount val="16"/>
                <c:pt idx="0">
                  <c:v>351310</c:v>
                </c:pt>
                <c:pt idx="1">
                  <c:v>224890</c:v>
                </c:pt>
                <c:pt idx="2">
                  <c:v>98460</c:v>
                </c:pt>
                <c:pt idx="3">
                  <c:v>-27960</c:v>
                </c:pt>
                <c:pt idx="4">
                  <c:v>-154390</c:v>
                </c:pt>
                <c:pt idx="5">
                  <c:v>-280810</c:v>
                </c:pt>
                <c:pt idx="6">
                  <c:v>-407240</c:v>
                </c:pt>
                <c:pt idx="7">
                  <c:v>-533660</c:v>
                </c:pt>
                <c:pt idx="8">
                  <c:v>-660080</c:v>
                </c:pt>
                <c:pt idx="9">
                  <c:v>-786510</c:v>
                </c:pt>
                <c:pt idx="10">
                  <c:v>-912930</c:v>
                </c:pt>
                <c:pt idx="11">
                  <c:v>-1039360</c:v>
                </c:pt>
                <c:pt idx="12">
                  <c:v>-1165780</c:v>
                </c:pt>
                <c:pt idx="13">
                  <c:v>-1292210</c:v>
                </c:pt>
                <c:pt idx="14">
                  <c:v>-1418630</c:v>
                </c:pt>
                <c:pt idx="15">
                  <c:v>-1545060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D1DC-401F-9909-5E26D2660125}"/>
            </c:ext>
          </c:extLst>
        </c:ser>
        <c:ser>
          <c:idx val="38"/>
          <c:order val="3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Results'!$AS$41:$BH$41</c:f>
              <c:numCache>
                <c:formatCode>"$"#,##0.00_);[Red]\("$"#,##0.00\)</c:formatCode>
                <c:ptCount val="16"/>
                <c:pt idx="0">
                  <c:v>835678</c:v>
                </c:pt>
                <c:pt idx="1">
                  <c:v>683969</c:v>
                </c:pt>
                <c:pt idx="2">
                  <c:v>532259</c:v>
                </c:pt>
                <c:pt idx="3">
                  <c:v>380550</c:v>
                </c:pt>
                <c:pt idx="4">
                  <c:v>228841</c:v>
                </c:pt>
                <c:pt idx="5">
                  <c:v>77130.600000000006</c:v>
                </c:pt>
                <c:pt idx="6">
                  <c:v>-74579</c:v>
                </c:pt>
                <c:pt idx="7">
                  <c:v>-226289</c:v>
                </c:pt>
                <c:pt idx="8">
                  <c:v>-377998</c:v>
                </c:pt>
                <c:pt idx="9">
                  <c:v>-529707</c:v>
                </c:pt>
                <c:pt idx="10">
                  <c:v>-681417</c:v>
                </c:pt>
                <c:pt idx="11">
                  <c:v>-833127</c:v>
                </c:pt>
                <c:pt idx="12">
                  <c:v>-984840</c:v>
                </c:pt>
                <c:pt idx="13">
                  <c:v>-1136550</c:v>
                </c:pt>
                <c:pt idx="14">
                  <c:v>-1288260</c:v>
                </c:pt>
                <c:pt idx="15">
                  <c:v>-1439970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D1DC-401F-9909-5E26D2660125}"/>
            </c:ext>
          </c:extLst>
        </c:ser>
        <c:ser>
          <c:idx val="39"/>
          <c:order val="3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Results'!$AS$42:$BH$42</c:f>
              <c:numCache>
                <c:formatCode>"$"#,##0.00_);[Red]\("$"#,##0.00\)</c:formatCode>
                <c:ptCount val="16"/>
                <c:pt idx="0">
                  <c:v>1291790</c:v>
                </c:pt>
                <c:pt idx="1">
                  <c:v>1114800</c:v>
                </c:pt>
                <c:pt idx="2">
                  <c:v>937800</c:v>
                </c:pt>
                <c:pt idx="3">
                  <c:v>760810</c:v>
                </c:pt>
                <c:pt idx="4">
                  <c:v>583810</c:v>
                </c:pt>
                <c:pt idx="5">
                  <c:v>406820</c:v>
                </c:pt>
                <c:pt idx="6">
                  <c:v>229820</c:v>
                </c:pt>
                <c:pt idx="7">
                  <c:v>52830</c:v>
                </c:pt>
                <c:pt idx="8">
                  <c:v>-124160</c:v>
                </c:pt>
                <c:pt idx="9">
                  <c:v>-301159</c:v>
                </c:pt>
                <c:pt idx="10">
                  <c:v>-478154</c:v>
                </c:pt>
                <c:pt idx="11">
                  <c:v>-655148</c:v>
                </c:pt>
                <c:pt idx="12">
                  <c:v>-832144</c:v>
                </c:pt>
                <c:pt idx="13">
                  <c:v>-1009137</c:v>
                </c:pt>
                <c:pt idx="14">
                  <c:v>-1186132.6000000001</c:v>
                </c:pt>
                <c:pt idx="15">
                  <c:v>-1363127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D1DC-401F-9909-5E26D2660125}"/>
            </c:ext>
          </c:extLst>
        </c:ser>
        <c:ser>
          <c:idx val="40"/>
          <c:order val="4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Results'!$AS$43:$BH$43</c:f>
              <c:numCache>
                <c:formatCode>"$"#,##0.00_);[Red]\("$"#,##0.00\)</c:formatCode>
                <c:ptCount val="16"/>
                <c:pt idx="0">
                  <c:v>1725090</c:v>
                </c:pt>
                <c:pt idx="1">
                  <c:v>1522810</c:v>
                </c:pt>
                <c:pt idx="2">
                  <c:v>1320530</c:v>
                </c:pt>
                <c:pt idx="3">
                  <c:v>1118260</c:v>
                </c:pt>
                <c:pt idx="4">
                  <c:v>915980</c:v>
                </c:pt>
                <c:pt idx="5">
                  <c:v>713700</c:v>
                </c:pt>
                <c:pt idx="6">
                  <c:v>511420</c:v>
                </c:pt>
                <c:pt idx="7">
                  <c:v>309140</c:v>
                </c:pt>
                <c:pt idx="8">
                  <c:v>106860</c:v>
                </c:pt>
                <c:pt idx="9">
                  <c:v>-95420</c:v>
                </c:pt>
                <c:pt idx="10">
                  <c:v>-297700</c:v>
                </c:pt>
                <c:pt idx="11">
                  <c:v>-499980</c:v>
                </c:pt>
                <c:pt idx="12">
                  <c:v>-702260</c:v>
                </c:pt>
                <c:pt idx="13">
                  <c:v>-904540</c:v>
                </c:pt>
                <c:pt idx="14">
                  <c:v>-1106820</c:v>
                </c:pt>
                <c:pt idx="15">
                  <c:v>-1309100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D1DC-401F-9909-5E26D2660125}"/>
            </c:ext>
          </c:extLst>
        </c:ser>
        <c:ser>
          <c:idx val="41"/>
          <c:order val="4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Results'!$AS$44:$BH$44</c:f>
              <c:numCache>
                <c:formatCode>"$"#,##0.00_);[Red]\("$"#,##0.00\)</c:formatCode>
                <c:ptCount val="16"/>
                <c:pt idx="0">
                  <c:v>2139440</c:v>
                </c:pt>
                <c:pt idx="1">
                  <c:v>1911870</c:v>
                </c:pt>
                <c:pt idx="2">
                  <c:v>1684310</c:v>
                </c:pt>
                <c:pt idx="3">
                  <c:v>1456740</c:v>
                </c:pt>
                <c:pt idx="4">
                  <c:v>1229180</c:v>
                </c:pt>
                <c:pt idx="5">
                  <c:v>1001610</c:v>
                </c:pt>
                <c:pt idx="6">
                  <c:v>774050</c:v>
                </c:pt>
                <c:pt idx="7">
                  <c:v>546490</c:v>
                </c:pt>
                <c:pt idx="8">
                  <c:v>318920</c:v>
                </c:pt>
                <c:pt idx="9">
                  <c:v>91360</c:v>
                </c:pt>
                <c:pt idx="10">
                  <c:v>-136210</c:v>
                </c:pt>
                <c:pt idx="11">
                  <c:v>-363770</c:v>
                </c:pt>
                <c:pt idx="12">
                  <c:v>-591340</c:v>
                </c:pt>
                <c:pt idx="13">
                  <c:v>-818900</c:v>
                </c:pt>
                <c:pt idx="14">
                  <c:v>-1046470</c:v>
                </c:pt>
                <c:pt idx="15">
                  <c:v>-1274030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D1DC-401F-9909-5E26D2660125}"/>
            </c:ext>
          </c:extLst>
        </c:ser>
        <c:ser>
          <c:idx val="42"/>
          <c:order val="4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Results'!$AS$45:$BH$45</c:f>
              <c:numCache>
                <c:formatCode>"$"#,##0.00_);[Red]\("$"#,##0.00\)</c:formatCode>
                <c:ptCount val="16"/>
                <c:pt idx="0">
                  <c:v>2537660</c:v>
                </c:pt>
                <c:pt idx="1">
                  <c:v>2284810</c:v>
                </c:pt>
                <c:pt idx="2">
                  <c:v>2031960</c:v>
                </c:pt>
                <c:pt idx="3">
                  <c:v>1779110</c:v>
                </c:pt>
                <c:pt idx="4">
                  <c:v>1526260</c:v>
                </c:pt>
                <c:pt idx="5">
                  <c:v>1273410</c:v>
                </c:pt>
                <c:pt idx="6">
                  <c:v>1020560</c:v>
                </c:pt>
                <c:pt idx="7">
                  <c:v>767710</c:v>
                </c:pt>
                <c:pt idx="8">
                  <c:v>514860</c:v>
                </c:pt>
                <c:pt idx="9">
                  <c:v>262010</c:v>
                </c:pt>
                <c:pt idx="10">
                  <c:v>9160</c:v>
                </c:pt>
                <c:pt idx="11">
                  <c:v>-243690</c:v>
                </c:pt>
                <c:pt idx="12">
                  <c:v>-496540</c:v>
                </c:pt>
                <c:pt idx="13">
                  <c:v>-749380</c:v>
                </c:pt>
                <c:pt idx="14">
                  <c:v>-1002230</c:v>
                </c:pt>
                <c:pt idx="15">
                  <c:v>-1255080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D1DC-401F-9909-5E26D2660125}"/>
            </c:ext>
          </c:extLst>
        </c:ser>
        <c:ser>
          <c:idx val="43"/>
          <c:order val="4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Results'!$AS$46:$BH$46</c:f>
              <c:numCache>
                <c:formatCode>"$"#,##0.00_);[Red]\("$"#,##0.00\)</c:formatCode>
                <c:ptCount val="16"/>
                <c:pt idx="0">
                  <c:v>2921920</c:v>
                </c:pt>
                <c:pt idx="1">
                  <c:v>2643790</c:v>
                </c:pt>
                <c:pt idx="2">
                  <c:v>2365660</c:v>
                </c:pt>
                <c:pt idx="3">
                  <c:v>2087520</c:v>
                </c:pt>
                <c:pt idx="4">
                  <c:v>1809390</c:v>
                </c:pt>
                <c:pt idx="5">
                  <c:v>1531250</c:v>
                </c:pt>
                <c:pt idx="6">
                  <c:v>1253120</c:v>
                </c:pt>
                <c:pt idx="7">
                  <c:v>974980</c:v>
                </c:pt>
                <c:pt idx="8">
                  <c:v>696850</c:v>
                </c:pt>
                <c:pt idx="9">
                  <c:v>418720</c:v>
                </c:pt>
                <c:pt idx="10">
                  <c:v>140580</c:v>
                </c:pt>
                <c:pt idx="11">
                  <c:v>-137550</c:v>
                </c:pt>
                <c:pt idx="12">
                  <c:v>-415690</c:v>
                </c:pt>
                <c:pt idx="13">
                  <c:v>-693820</c:v>
                </c:pt>
                <c:pt idx="14">
                  <c:v>-971960</c:v>
                </c:pt>
                <c:pt idx="15">
                  <c:v>-1250090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D1DC-401F-9909-5E26D2660125}"/>
            </c:ext>
          </c:extLst>
        </c:ser>
        <c:ser>
          <c:idx val="44"/>
          <c:order val="4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Results'!$AS$47:$BH$47</c:f>
              <c:numCache>
                <c:formatCode>"$"#,##0.00_);[Red]\("$"#,##0.00\)</c:formatCode>
                <c:ptCount val="16"/>
                <c:pt idx="0">
                  <c:v>3293910</c:v>
                </c:pt>
                <c:pt idx="1">
                  <c:v>2990510</c:v>
                </c:pt>
                <c:pt idx="2">
                  <c:v>2687110</c:v>
                </c:pt>
                <c:pt idx="3">
                  <c:v>2383700</c:v>
                </c:pt>
                <c:pt idx="4">
                  <c:v>2080280</c:v>
                </c:pt>
                <c:pt idx="5">
                  <c:v>1776860</c:v>
                </c:pt>
                <c:pt idx="6">
                  <c:v>1473440</c:v>
                </c:pt>
                <c:pt idx="7">
                  <c:v>1170020</c:v>
                </c:pt>
                <c:pt idx="8">
                  <c:v>866600</c:v>
                </c:pt>
                <c:pt idx="9">
                  <c:v>563180</c:v>
                </c:pt>
                <c:pt idx="10">
                  <c:v>259760</c:v>
                </c:pt>
                <c:pt idx="11">
                  <c:v>-43660</c:v>
                </c:pt>
                <c:pt idx="12">
                  <c:v>-347080</c:v>
                </c:pt>
                <c:pt idx="13">
                  <c:v>-650490</c:v>
                </c:pt>
                <c:pt idx="14">
                  <c:v>-953920</c:v>
                </c:pt>
                <c:pt idx="15">
                  <c:v>-1257330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D1DC-401F-9909-5E26D2660125}"/>
            </c:ext>
          </c:extLst>
        </c:ser>
        <c:ser>
          <c:idx val="45"/>
          <c:order val="4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Results'!$AS$48:$BH$48</c:f>
              <c:numCache>
                <c:formatCode>"$"#,##0.00_);[Red]\("$"#,##0.00\)</c:formatCode>
                <c:ptCount val="16"/>
                <c:pt idx="0">
                  <c:v>13220</c:v>
                </c:pt>
                <c:pt idx="1">
                  <c:v>-96480</c:v>
                </c:pt>
                <c:pt idx="2">
                  <c:v>-206190</c:v>
                </c:pt>
                <c:pt idx="3">
                  <c:v>-315900</c:v>
                </c:pt>
                <c:pt idx="4">
                  <c:v>-425600</c:v>
                </c:pt>
                <c:pt idx="5">
                  <c:v>-535310</c:v>
                </c:pt>
                <c:pt idx="6">
                  <c:v>-645010</c:v>
                </c:pt>
                <c:pt idx="7">
                  <c:v>-754720</c:v>
                </c:pt>
                <c:pt idx="8">
                  <c:v>-864430</c:v>
                </c:pt>
                <c:pt idx="9">
                  <c:v>-974130</c:v>
                </c:pt>
                <c:pt idx="10">
                  <c:v>-1083840</c:v>
                </c:pt>
                <c:pt idx="11">
                  <c:v>-1193550</c:v>
                </c:pt>
                <c:pt idx="12">
                  <c:v>-1303250</c:v>
                </c:pt>
                <c:pt idx="13">
                  <c:v>-1412960</c:v>
                </c:pt>
                <c:pt idx="14">
                  <c:v>-1522670</c:v>
                </c:pt>
                <c:pt idx="15">
                  <c:v>-1632370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D1DC-401F-9909-5E26D2660125}"/>
            </c:ext>
          </c:extLst>
        </c:ser>
        <c:ser>
          <c:idx val="46"/>
          <c:order val="4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</a:schemeClr>
              </a:solidFill>
              <a:ln w="9525">
                <a:solidFill>
                  <a:schemeClr val="accent5">
                    <a:lumMod val="7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Results'!$AS$49:$BH$49</c:f>
              <c:numCache>
                <c:formatCode>"$"#,##0.00_);[Red]\("$"#,##0.00\)</c:formatCode>
                <c:ptCount val="16"/>
                <c:pt idx="0">
                  <c:v>560834</c:v>
                </c:pt>
                <c:pt idx="1">
                  <c:v>423702</c:v>
                </c:pt>
                <c:pt idx="2">
                  <c:v>286569</c:v>
                </c:pt>
                <c:pt idx="3">
                  <c:v>149435</c:v>
                </c:pt>
                <c:pt idx="4">
                  <c:v>12302</c:v>
                </c:pt>
                <c:pt idx="5">
                  <c:v>-124831</c:v>
                </c:pt>
                <c:pt idx="6">
                  <c:v>-261964</c:v>
                </c:pt>
                <c:pt idx="7">
                  <c:v>-399099</c:v>
                </c:pt>
                <c:pt idx="8">
                  <c:v>-536229</c:v>
                </c:pt>
                <c:pt idx="9">
                  <c:v>-673359</c:v>
                </c:pt>
                <c:pt idx="10">
                  <c:v>-810499</c:v>
                </c:pt>
                <c:pt idx="11">
                  <c:v>-947629</c:v>
                </c:pt>
                <c:pt idx="12">
                  <c:v>-1084759</c:v>
                </c:pt>
                <c:pt idx="13">
                  <c:v>-1221899</c:v>
                </c:pt>
                <c:pt idx="14">
                  <c:v>-1359029</c:v>
                </c:pt>
                <c:pt idx="15">
                  <c:v>-1496159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D1DC-401F-9909-5E26D2660125}"/>
            </c:ext>
          </c:extLst>
        </c:ser>
        <c:ser>
          <c:idx val="47"/>
          <c:order val="4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Results'!$AS$50:$BH$50</c:f>
              <c:numCache>
                <c:formatCode>"$"#,##0.00_);[Red]\("$"#,##0.00\)</c:formatCode>
                <c:ptCount val="16"/>
                <c:pt idx="0">
                  <c:v>1069977</c:v>
                </c:pt>
                <c:pt idx="1">
                  <c:v>905417</c:v>
                </c:pt>
                <c:pt idx="2">
                  <c:v>740857</c:v>
                </c:pt>
                <c:pt idx="3">
                  <c:v>576297</c:v>
                </c:pt>
                <c:pt idx="4">
                  <c:v>411737</c:v>
                </c:pt>
                <c:pt idx="5">
                  <c:v>247177</c:v>
                </c:pt>
                <c:pt idx="6">
                  <c:v>82619</c:v>
                </c:pt>
                <c:pt idx="7">
                  <c:v>-81941</c:v>
                </c:pt>
                <c:pt idx="8">
                  <c:v>-246500</c:v>
                </c:pt>
                <c:pt idx="9">
                  <c:v>-411060</c:v>
                </c:pt>
                <c:pt idx="10">
                  <c:v>-575620</c:v>
                </c:pt>
                <c:pt idx="11">
                  <c:v>-740180.4</c:v>
                </c:pt>
                <c:pt idx="12">
                  <c:v>-904740</c:v>
                </c:pt>
                <c:pt idx="13">
                  <c:v>-1069300</c:v>
                </c:pt>
                <c:pt idx="14">
                  <c:v>-1233860</c:v>
                </c:pt>
                <c:pt idx="15">
                  <c:v>-1398419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D1DC-401F-9909-5E26D2660125}"/>
            </c:ext>
          </c:extLst>
        </c:ser>
        <c:ser>
          <c:idx val="48"/>
          <c:order val="4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Results'!$AS$51:$BH$51</c:f>
              <c:numCache>
                <c:formatCode>"$"#,##0.00_);[Red]\("$"#,##0.00\)</c:formatCode>
                <c:ptCount val="16"/>
                <c:pt idx="0">
                  <c:v>1549310</c:v>
                </c:pt>
                <c:pt idx="1">
                  <c:v>1357330</c:v>
                </c:pt>
                <c:pt idx="2">
                  <c:v>1165340</c:v>
                </c:pt>
                <c:pt idx="3">
                  <c:v>973350</c:v>
                </c:pt>
                <c:pt idx="4">
                  <c:v>781370</c:v>
                </c:pt>
                <c:pt idx="5">
                  <c:v>589380</c:v>
                </c:pt>
                <c:pt idx="6">
                  <c:v>397390</c:v>
                </c:pt>
                <c:pt idx="7">
                  <c:v>205410</c:v>
                </c:pt>
                <c:pt idx="8">
                  <c:v>13420</c:v>
                </c:pt>
                <c:pt idx="9">
                  <c:v>-178570</c:v>
                </c:pt>
                <c:pt idx="10">
                  <c:v>-370550</c:v>
                </c:pt>
                <c:pt idx="11">
                  <c:v>-562540</c:v>
                </c:pt>
                <c:pt idx="12">
                  <c:v>-754520</c:v>
                </c:pt>
                <c:pt idx="13">
                  <c:v>-946510</c:v>
                </c:pt>
                <c:pt idx="14">
                  <c:v>-1138500</c:v>
                </c:pt>
                <c:pt idx="15">
                  <c:v>-1330484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D1DC-401F-9909-5E26D2660125}"/>
            </c:ext>
          </c:extLst>
        </c:ser>
        <c:ser>
          <c:idx val="49"/>
          <c:order val="4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Results'!$AS$52:$BH$52</c:f>
              <c:numCache>
                <c:formatCode>"$"#,##0.00_);[Red]\("$"#,##0.00\)</c:formatCode>
                <c:ptCount val="16"/>
                <c:pt idx="0">
                  <c:v>2004580</c:v>
                </c:pt>
                <c:pt idx="1">
                  <c:v>1785170</c:v>
                </c:pt>
                <c:pt idx="2">
                  <c:v>1565760</c:v>
                </c:pt>
                <c:pt idx="3">
                  <c:v>1346340</c:v>
                </c:pt>
                <c:pt idx="4">
                  <c:v>1126930</c:v>
                </c:pt>
                <c:pt idx="5">
                  <c:v>907520</c:v>
                </c:pt>
                <c:pt idx="6">
                  <c:v>688110</c:v>
                </c:pt>
                <c:pt idx="7">
                  <c:v>468690</c:v>
                </c:pt>
                <c:pt idx="8">
                  <c:v>249280</c:v>
                </c:pt>
                <c:pt idx="9">
                  <c:v>29870</c:v>
                </c:pt>
                <c:pt idx="10">
                  <c:v>-189550</c:v>
                </c:pt>
                <c:pt idx="11">
                  <c:v>-408960</c:v>
                </c:pt>
                <c:pt idx="12">
                  <c:v>-628370</c:v>
                </c:pt>
                <c:pt idx="13">
                  <c:v>-847790</c:v>
                </c:pt>
                <c:pt idx="14">
                  <c:v>-1067200</c:v>
                </c:pt>
                <c:pt idx="15">
                  <c:v>-1286610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D1DC-401F-9909-5E26D2660125}"/>
            </c:ext>
          </c:extLst>
        </c:ser>
        <c:ser>
          <c:idx val="50"/>
          <c:order val="5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Results'!$AS$53:$BH$53</c:f>
              <c:numCache>
                <c:formatCode>"$"#,##0.00_);[Red]\("$"#,##0.00\)</c:formatCode>
                <c:ptCount val="16"/>
                <c:pt idx="0">
                  <c:v>2439850</c:v>
                </c:pt>
                <c:pt idx="1">
                  <c:v>2193010</c:v>
                </c:pt>
                <c:pt idx="2">
                  <c:v>1946170</c:v>
                </c:pt>
                <c:pt idx="3">
                  <c:v>1699330</c:v>
                </c:pt>
                <c:pt idx="4">
                  <c:v>1452490</c:v>
                </c:pt>
                <c:pt idx="5">
                  <c:v>1205650</c:v>
                </c:pt>
                <c:pt idx="6">
                  <c:v>958810</c:v>
                </c:pt>
                <c:pt idx="7">
                  <c:v>711970</c:v>
                </c:pt>
                <c:pt idx="8">
                  <c:v>465130</c:v>
                </c:pt>
                <c:pt idx="9">
                  <c:v>218290</c:v>
                </c:pt>
                <c:pt idx="10">
                  <c:v>-28550</c:v>
                </c:pt>
                <c:pt idx="11">
                  <c:v>-275390</c:v>
                </c:pt>
                <c:pt idx="12">
                  <c:v>-522230</c:v>
                </c:pt>
                <c:pt idx="13">
                  <c:v>-769070</c:v>
                </c:pt>
                <c:pt idx="14">
                  <c:v>-1015910</c:v>
                </c:pt>
                <c:pt idx="15">
                  <c:v>-1262750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D1DC-401F-9909-5E26D2660125}"/>
            </c:ext>
          </c:extLst>
        </c:ser>
        <c:ser>
          <c:idx val="51"/>
          <c:order val="5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Results'!$AS$54:$BH$54</c:f>
              <c:numCache>
                <c:formatCode>"$"#,##0.00_);[Red]\("$"#,##0.00\)</c:formatCode>
                <c:ptCount val="16"/>
                <c:pt idx="0">
                  <c:v>2858110</c:v>
                </c:pt>
                <c:pt idx="1">
                  <c:v>2583850</c:v>
                </c:pt>
                <c:pt idx="2">
                  <c:v>2309580</c:v>
                </c:pt>
                <c:pt idx="3">
                  <c:v>2035310</c:v>
                </c:pt>
                <c:pt idx="4">
                  <c:v>1761050</c:v>
                </c:pt>
                <c:pt idx="5">
                  <c:v>1486780</c:v>
                </c:pt>
                <c:pt idx="6">
                  <c:v>1212510</c:v>
                </c:pt>
                <c:pt idx="7">
                  <c:v>938250</c:v>
                </c:pt>
                <c:pt idx="8">
                  <c:v>663980</c:v>
                </c:pt>
                <c:pt idx="9">
                  <c:v>389720</c:v>
                </c:pt>
                <c:pt idx="10">
                  <c:v>115450</c:v>
                </c:pt>
                <c:pt idx="11">
                  <c:v>-158820</c:v>
                </c:pt>
                <c:pt idx="12">
                  <c:v>-433080</c:v>
                </c:pt>
                <c:pt idx="13">
                  <c:v>-707350</c:v>
                </c:pt>
                <c:pt idx="14">
                  <c:v>-981620</c:v>
                </c:pt>
                <c:pt idx="15">
                  <c:v>-1255880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D1DC-401F-9909-5E26D2660125}"/>
            </c:ext>
          </c:extLst>
        </c:ser>
        <c:ser>
          <c:idx val="52"/>
          <c:order val="5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Results'!$AS$55:$BH$55</c:f>
              <c:numCache>
                <c:formatCode>"$"#,##0.00_);[Red]\("$"#,##0.00\)</c:formatCode>
                <c:ptCount val="16"/>
                <c:pt idx="0">
                  <c:v>3261680</c:v>
                </c:pt>
                <c:pt idx="1">
                  <c:v>2959980</c:v>
                </c:pt>
                <c:pt idx="2">
                  <c:v>2658280</c:v>
                </c:pt>
                <c:pt idx="3">
                  <c:v>2356580</c:v>
                </c:pt>
                <c:pt idx="4">
                  <c:v>2054880</c:v>
                </c:pt>
                <c:pt idx="5">
                  <c:v>1753190</c:v>
                </c:pt>
                <c:pt idx="6">
                  <c:v>1451500</c:v>
                </c:pt>
                <c:pt idx="7">
                  <c:v>1149810</c:v>
                </c:pt>
                <c:pt idx="8">
                  <c:v>848110</c:v>
                </c:pt>
                <c:pt idx="9">
                  <c:v>546420</c:v>
                </c:pt>
                <c:pt idx="10">
                  <c:v>244730</c:v>
                </c:pt>
                <c:pt idx="11">
                  <c:v>-56970</c:v>
                </c:pt>
                <c:pt idx="12">
                  <c:v>-358660</c:v>
                </c:pt>
                <c:pt idx="13">
                  <c:v>-660350</c:v>
                </c:pt>
                <c:pt idx="14">
                  <c:v>-962040</c:v>
                </c:pt>
                <c:pt idx="15">
                  <c:v>-1263740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D1DC-401F-9909-5E26D2660125}"/>
            </c:ext>
          </c:extLst>
        </c:ser>
        <c:ser>
          <c:idx val="53"/>
          <c:order val="5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Results'!$AS$56:$BH$56</c:f>
              <c:numCache>
                <c:formatCode>"$"#,##0.00_);[Red]\("$"#,##0.00\)</c:formatCode>
                <c:ptCount val="16"/>
                <c:pt idx="0">
                  <c:v>3652250</c:v>
                </c:pt>
                <c:pt idx="1">
                  <c:v>3323150</c:v>
                </c:pt>
                <c:pt idx="2">
                  <c:v>2994050</c:v>
                </c:pt>
                <c:pt idx="3">
                  <c:v>2664950</c:v>
                </c:pt>
                <c:pt idx="4">
                  <c:v>2335850</c:v>
                </c:pt>
                <c:pt idx="5">
                  <c:v>2006750</c:v>
                </c:pt>
                <c:pt idx="6">
                  <c:v>1677550</c:v>
                </c:pt>
                <c:pt idx="7">
                  <c:v>1348450</c:v>
                </c:pt>
                <c:pt idx="8">
                  <c:v>1019350</c:v>
                </c:pt>
                <c:pt idx="9">
                  <c:v>690220</c:v>
                </c:pt>
                <c:pt idx="10">
                  <c:v>361100</c:v>
                </c:pt>
                <c:pt idx="11">
                  <c:v>31980</c:v>
                </c:pt>
                <c:pt idx="12">
                  <c:v>-297130</c:v>
                </c:pt>
                <c:pt idx="13">
                  <c:v>-626250</c:v>
                </c:pt>
                <c:pt idx="14">
                  <c:v>-955370</c:v>
                </c:pt>
                <c:pt idx="15">
                  <c:v>-1284490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D1DC-401F-9909-5E26D2660125}"/>
            </c:ext>
          </c:extLst>
        </c:ser>
        <c:ser>
          <c:idx val="54"/>
          <c:order val="5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Results'!$AS$57:$BH$57</c:f>
              <c:numCache>
                <c:formatCode>"$"#,##0.00_);[Red]\("$"#,##0.00\)</c:formatCode>
                <c:ptCount val="16"/>
                <c:pt idx="0">
                  <c:v>209000</c:v>
                </c:pt>
                <c:pt idx="1">
                  <c:v>89950</c:v>
                </c:pt>
                <c:pt idx="2">
                  <c:v>-29100</c:v>
                </c:pt>
                <c:pt idx="3">
                  <c:v>-148150</c:v>
                </c:pt>
                <c:pt idx="4">
                  <c:v>-267200</c:v>
                </c:pt>
                <c:pt idx="5">
                  <c:v>-386250</c:v>
                </c:pt>
                <c:pt idx="6">
                  <c:v>-505300</c:v>
                </c:pt>
                <c:pt idx="7">
                  <c:v>-624350</c:v>
                </c:pt>
                <c:pt idx="8">
                  <c:v>-743400</c:v>
                </c:pt>
                <c:pt idx="9">
                  <c:v>-862450</c:v>
                </c:pt>
                <c:pt idx="10">
                  <c:v>-981510</c:v>
                </c:pt>
                <c:pt idx="11">
                  <c:v>-1100560</c:v>
                </c:pt>
                <c:pt idx="12">
                  <c:v>-1219610</c:v>
                </c:pt>
                <c:pt idx="13">
                  <c:v>-1338660</c:v>
                </c:pt>
                <c:pt idx="14">
                  <c:v>-1457710</c:v>
                </c:pt>
                <c:pt idx="15">
                  <c:v>-1576760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D1DC-401F-9909-5E26D2660125}"/>
            </c:ext>
          </c:extLst>
        </c:ser>
        <c:ser>
          <c:idx val="55"/>
          <c:order val="5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Results'!$AS$58:$BH$58</c:f>
              <c:numCache>
                <c:formatCode>"$"#,##0.00_);[Red]\("$"#,##0.00\)</c:formatCode>
                <c:ptCount val="16"/>
                <c:pt idx="0">
                  <c:v>785143.5</c:v>
                </c:pt>
                <c:pt idx="1">
                  <c:v>636329.5</c:v>
                </c:pt>
                <c:pt idx="2">
                  <c:v>487514.5</c:v>
                </c:pt>
                <c:pt idx="3">
                  <c:v>338701.5</c:v>
                </c:pt>
                <c:pt idx="4">
                  <c:v>189887.5</c:v>
                </c:pt>
                <c:pt idx="5">
                  <c:v>41074.5</c:v>
                </c:pt>
                <c:pt idx="6">
                  <c:v>-107739.5</c:v>
                </c:pt>
                <c:pt idx="7">
                  <c:v>-256553.5</c:v>
                </c:pt>
                <c:pt idx="8">
                  <c:v>-405367.5</c:v>
                </c:pt>
                <c:pt idx="9">
                  <c:v>-554180.5</c:v>
                </c:pt>
                <c:pt idx="10">
                  <c:v>-702995.5</c:v>
                </c:pt>
                <c:pt idx="11">
                  <c:v>-851808.5</c:v>
                </c:pt>
                <c:pt idx="12">
                  <c:v>-1000622.5</c:v>
                </c:pt>
                <c:pt idx="13">
                  <c:v>-1149435.5</c:v>
                </c:pt>
                <c:pt idx="14">
                  <c:v>-1298245.5</c:v>
                </c:pt>
                <c:pt idx="15">
                  <c:v>-1447065.5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D1DC-401F-9909-5E26D2660125}"/>
            </c:ext>
          </c:extLst>
        </c:ser>
        <c:ser>
          <c:idx val="56"/>
          <c:order val="5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Results'!$AS$59:$BH$59</c:f>
              <c:numCache>
                <c:formatCode>"$"#,##0.00_);[Red]\("$"#,##0.00\)</c:formatCode>
                <c:ptCount val="16"/>
                <c:pt idx="0">
                  <c:v>1320660</c:v>
                </c:pt>
                <c:pt idx="1">
                  <c:v>1142090</c:v>
                </c:pt>
                <c:pt idx="2">
                  <c:v>963510</c:v>
                </c:pt>
                <c:pt idx="3">
                  <c:v>784930</c:v>
                </c:pt>
                <c:pt idx="4">
                  <c:v>606350</c:v>
                </c:pt>
                <c:pt idx="5">
                  <c:v>427780</c:v>
                </c:pt>
                <c:pt idx="6">
                  <c:v>249200</c:v>
                </c:pt>
                <c:pt idx="7">
                  <c:v>70620</c:v>
                </c:pt>
                <c:pt idx="8">
                  <c:v>-107950</c:v>
                </c:pt>
                <c:pt idx="9">
                  <c:v>-286530</c:v>
                </c:pt>
                <c:pt idx="10">
                  <c:v>-465110</c:v>
                </c:pt>
                <c:pt idx="11">
                  <c:v>-643680</c:v>
                </c:pt>
                <c:pt idx="12">
                  <c:v>-822258</c:v>
                </c:pt>
                <c:pt idx="13">
                  <c:v>-1000835</c:v>
                </c:pt>
                <c:pt idx="14">
                  <c:v>-1179411</c:v>
                </c:pt>
                <c:pt idx="15">
                  <c:v>-1357987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D1DC-401F-9909-5E26D2660125}"/>
            </c:ext>
          </c:extLst>
        </c:ser>
        <c:ser>
          <c:idx val="57"/>
          <c:order val="5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Results'!$AS$60:$BH$60</c:f>
              <c:numCache>
                <c:formatCode>"$"#,##0.00_);[Red]\("$"#,##0.00\)</c:formatCode>
                <c:ptCount val="16"/>
                <c:pt idx="0">
                  <c:v>1824700</c:v>
                </c:pt>
                <c:pt idx="1">
                  <c:v>1616370</c:v>
                </c:pt>
                <c:pt idx="2">
                  <c:v>1408020</c:v>
                </c:pt>
                <c:pt idx="3">
                  <c:v>1199680</c:v>
                </c:pt>
                <c:pt idx="4">
                  <c:v>991350</c:v>
                </c:pt>
                <c:pt idx="5">
                  <c:v>783010</c:v>
                </c:pt>
                <c:pt idx="6">
                  <c:v>574670</c:v>
                </c:pt>
                <c:pt idx="7">
                  <c:v>366330</c:v>
                </c:pt>
                <c:pt idx="8">
                  <c:v>157990</c:v>
                </c:pt>
                <c:pt idx="9">
                  <c:v>-50350</c:v>
                </c:pt>
                <c:pt idx="10">
                  <c:v>-258690</c:v>
                </c:pt>
                <c:pt idx="11">
                  <c:v>-467030</c:v>
                </c:pt>
                <c:pt idx="12">
                  <c:v>-675370</c:v>
                </c:pt>
                <c:pt idx="13">
                  <c:v>-883710</c:v>
                </c:pt>
                <c:pt idx="14">
                  <c:v>-1092050</c:v>
                </c:pt>
                <c:pt idx="15">
                  <c:v>-1300390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D1DC-401F-9909-5E26D2660125}"/>
            </c:ext>
          </c:extLst>
        </c:ser>
        <c:ser>
          <c:idx val="58"/>
          <c:order val="5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Results'!$AS$61:$BH$61</c:f>
              <c:numCache>
                <c:formatCode>"$"#,##0.00_);[Red]\("$"#,##0.00\)</c:formatCode>
                <c:ptCount val="16"/>
                <c:pt idx="0">
                  <c:v>2303330</c:v>
                </c:pt>
                <c:pt idx="1">
                  <c:v>2065230</c:v>
                </c:pt>
                <c:pt idx="2">
                  <c:v>1827120</c:v>
                </c:pt>
                <c:pt idx="3">
                  <c:v>1589020</c:v>
                </c:pt>
                <c:pt idx="4">
                  <c:v>1350920</c:v>
                </c:pt>
                <c:pt idx="5">
                  <c:v>1112820</c:v>
                </c:pt>
                <c:pt idx="6">
                  <c:v>874720</c:v>
                </c:pt>
                <c:pt idx="7">
                  <c:v>636610</c:v>
                </c:pt>
                <c:pt idx="8">
                  <c:v>398510</c:v>
                </c:pt>
                <c:pt idx="9">
                  <c:v>160410</c:v>
                </c:pt>
                <c:pt idx="10">
                  <c:v>-77690</c:v>
                </c:pt>
                <c:pt idx="11">
                  <c:v>-315790</c:v>
                </c:pt>
                <c:pt idx="12">
                  <c:v>-553900</c:v>
                </c:pt>
                <c:pt idx="13">
                  <c:v>-792000</c:v>
                </c:pt>
                <c:pt idx="14">
                  <c:v>-1030100</c:v>
                </c:pt>
                <c:pt idx="15">
                  <c:v>-1268200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D1DC-401F-9909-5E26D2660125}"/>
            </c:ext>
          </c:extLst>
        </c:ser>
        <c:ser>
          <c:idx val="59"/>
          <c:order val="5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Results'!$AS$62:$BH$62</c:f>
              <c:numCache>
                <c:formatCode>"$"#,##0.00_);[Red]\("$"#,##0.00\)</c:formatCode>
                <c:ptCount val="16"/>
                <c:pt idx="0">
                  <c:v>2760840</c:v>
                </c:pt>
                <c:pt idx="1">
                  <c:v>2492980</c:v>
                </c:pt>
                <c:pt idx="2">
                  <c:v>2225110</c:v>
                </c:pt>
                <c:pt idx="3">
                  <c:v>1957250</c:v>
                </c:pt>
                <c:pt idx="4">
                  <c:v>1689380</c:v>
                </c:pt>
                <c:pt idx="5">
                  <c:v>1421520</c:v>
                </c:pt>
                <c:pt idx="6">
                  <c:v>1153660</c:v>
                </c:pt>
                <c:pt idx="7">
                  <c:v>885790</c:v>
                </c:pt>
                <c:pt idx="8">
                  <c:v>617920</c:v>
                </c:pt>
                <c:pt idx="9">
                  <c:v>350060</c:v>
                </c:pt>
                <c:pt idx="10">
                  <c:v>82190</c:v>
                </c:pt>
                <c:pt idx="11">
                  <c:v>-185670</c:v>
                </c:pt>
                <c:pt idx="12">
                  <c:v>-453530</c:v>
                </c:pt>
                <c:pt idx="13">
                  <c:v>-721400</c:v>
                </c:pt>
                <c:pt idx="14">
                  <c:v>-989260</c:v>
                </c:pt>
                <c:pt idx="15">
                  <c:v>-1257130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D1DC-401F-9909-5E26D2660125}"/>
            </c:ext>
          </c:extLst>
        </c:ser>
        <c:ser>
          <c:idx val="60"/>
          <c:order val="6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Results'!$AS$63:$BH$63</c:f>
              <c:numCache>
                <c:formatCode>"$"#,##0.00_);[Red]\("$"#,##0.00\)</c:formatCode>
                <c:ptCount val="16"/>
                <c:pt idx="0">
                  <c:v>3200400</c:v>
                </c:pt>
                <c:pt idx="1">
                  <c:v>2902800</c:v>
                </c:pt>
                <c:pt idx="2">
                  <c:v>2605100</c:v>
                </c:pt>
                <c:pt idx="3">
                  <c:v>2307500</c:v>
                </c:pt>
                <c:pt idx="4">
                  <c:v>2009900</c:v>
                </c:pt>
                <c:pt idx="5">
                  <c:v>1712300</c:v>
                </c:pt>
                <c:pt idx="6">
                  <c:v>1414640</c:v>
                </c:pt>
                <c:pt idx="7">
                  <c:v>1117010</c:v>
                </c:pt>
                <c:pt idx="8">
                  <c:v>819380</c:v>
                </c:pt>
                <c:pt idx="9">
                  <c:v>521750</c:v>
                </c:pt>
                <c:pt idx="10">
                  <c:v>224120</c:v>
                </c:pt>
                <c:pt idx="11">
                  <c:v>-73500</c:v>
                </c:pt>
                <c:pt idx="12">
                  <c:v>-371130</c:v>
                </c:pt>
                <c:pt idx="13">
                  <c:v>-668760</c:v>
                </c:pt>
                <c:pt idx="14">
                  <c:v>-966390</c:v>
                </c:pt>
                <c:pt idx="15">
                  <c:v>-1264010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D1DC-401F-9909-5E26D2660125}"/>
            </c:ext>
          </c:extLst>
        </c:ser>
        <c:ser>
          <c:idx val="61"/>
          <c:order val="6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Results'!$AS$64:$BH$64</c:f>
              <c:numCache>
                <c:formatCode>"$"#,##0.00_);[Red]\("$"#,##0.00\)</c:formatCode>
                <c:ptCount val="16"/>
                <c:pt idx="0">
                  <c:v>3624410</c:v>
                </c:pt>
                <c:pt idx="1">
                  <c:v>3297010</c:v>
                </c:pt>
                <c:pt idx="2">
                  <c:v>2969610</c:v>
                </c:pt>
                <c:pt idx="3">
                  <c:v>2642210</c:v>
                </c:pt>
                <c:pt idx="4">
                  <c:v>2314910</c:v>
                </c:pt>
                <c:pt idx="5">
                  <c:v>1987510</c:v>
                </c:pt>
                <c:pt idx="6">
                  <c:v>1660110</c:v>
                </c:pt>
                <c:pt idx="7">
                  <c:v>1332710</c:v>
                </c:pt>
                <c:pt idx="8">
                  <c:v>1005310</c:v>
                </c:pt>
                <c:pt idx="9">
                  <c:v>677910</c:v>
                </c:pt>
                <c:pt idx="10">
                  <c:v>350510</c:v>
                </c:pt>
                <c:pt idx="11">
                  <c:v>23130</c:v>
                </c:pt>
                <c:pt idx="12">
                  <c:v>-304260</c:v>
                </c:pt>
                <c:pt idx="13">
                  <c:v>-631650</c:v>
                </c:pt>
                <c:pt idx="14">
                  <c:v>-959040</c:v>
                </c:pt>
                <c:pt idx="15">
                  <c:v>-1286430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D1DC-401F-9909-5E26D2660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340744"/>
        <c:axId val="349845616"/>
      </c:scatterChart>
      <c:valAx>
        <c:axId val="651340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845616"/>
        <c:crosses val="autoZero"/>
        <c:crossBetween val="midCat"/>
      </c:valAx>
      <c:valAx>
        <c:axId val="34984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340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</a:t>
            </a:r>
            <a:r>
              <a:rPr lang="en-US" baseline="0"/>
              <a:t> Turbine Efficiency Requirements to Achieve Break-Even NPV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'Parametric Results'!$BW$19</c:f>
              <c:strCache>
                <c:ptCount val="1"/>
                <c:pt idx="0">
                  <c:v>160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'Parametric Results'!$BV$20:$BV$28</c:f>
              <c:numCache>
                <c:formatCode>General</c:formatCod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numCache>
            </c:numRef>
          </c:xVal>
          <c:yVal>
            <c:numRef>
              <c:f>'Parametric Results'!$BW$20:$BW$28</c:f>
              <c:numCache>
                <c:formatCode>0%</c:formatCode>
                <c:ptCount val="9"/>
                <c:pt idx="0">
                  <c:v>1.1223079378347327</c:v>
                </c:pt>
                <c:pt idx="1">
                  <c:v>1.0505305367170477</c:v>
                </c:pt>
                <c:pt idx="2">
                  <c:v>1.0054138739748555</c:v>
                </c:pt>
                <c:pt idx="3">
                  <c:v>0.97500241680131694</c:v>
                </c:pt>
                <c:pt idx="4">
                  <c:v>0.95347623575649632</c:v>
                </c:pt>
                <c:pt idx="5">
                  <c:v>0.93768149777771947</c:v>
                </c:pt>
                <c:pt idx="6">
                  <c:v>0.92577026067733936</c:v>
                </c:pt>
                <c:pt idx="7">
                  <c:v>0.9165950403486286</c:v>
                </c:pt>
                <c:pt idx="8">
                  <c:v>0.90940774701264826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25-4B89-B56D-E105F4636643}"/>
            </c:ext>
          </c:extLst>
        </c:ser>
        <c:ser>
          <c:idx val="1"/>
          <c:order val="1"/>
          <c:tx>
            <c:strRef>
              <c:f>'Parametric Results'!$BX$19</c:f>
              <c:strCache>
                <c:ptCount val="1"/>
                <c:pt idx="0">
                  <c:v>165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'Parametric Results'!$BV$20:$BV$28</c:f>
              <c:numCache>
                <c:formatCode>General</c:formatCod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numCache>
            </c:numRef>
          </c:xVal>
          <c:yVal>
            <c:numRef>
              <c:f>'Parametric Results'!$BX$20:$BX$28</c:f>
              <c:numCache>
                <c:formatCode>0%</c:formatCode>
                <c:ptCount val="9"/>
                <c:pt idx="0">
                  <c:v>1.0902321404481301</c:v>
                </c:pt>
                <c:pt idx="1">
                  <c:v>1.0265480719825562</c:v>
                </c:pt>
                <c:pt idx="2">
                  <c:v>0.98673318305953905</c:v>
                </c:pt>
                <c:pt idx="3">
                  <c:v>0.96004809185201112</c:v>
                </c:pt>
                <c:pt idx="4">
                  <c:v>0.94127429190552547</c:v>
                </c:pt>
                <c:pt idx="5">
                  <c:v>0.92758796006537381</c:v>
                </c:pt>
                <c:pt idx="6">
                  <c:v>0.91733949144003768</c:v>
                </c:pt>
                <c:pt idx="7">
                  <c:v>0.90950564071556161</c:v>
                </c:pt>
                <c:pt idx="8">
                  <c:v>0.90342077299913737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25-4B89-B56D-E105F4636643}"/>
            </c:ext>
          </c:extLst>
        </c:ser>
        <c:ser>
          <c:idx val="2"/>
          <c:order val="2"/>
          <c:tx>
            <c:strRef>
              <c:f>'Parametric Results'!$BY$19</c:f>
              <c:strCache>
                <c:ptCount val="1"/>
                <c:pt idx="0">
                  <c:v>170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'Parametric Results'!$BV$20:$BV$28</c:f>
              <c:numCache>
                <c:formatCode>General</c:formatCod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numCache>
            </c:numRef>
          </c:xVal>
          <c:yVal>
            <c:numRef>
              <c:f>'Parametric Results'!$BY$20:$BY$28</c:f>
              <c:numCache>
                <c:formatCode>0%</c:formatCode>
                <c:ptCount val="9"/>
                <c:pt idx="0">
                  <c:v>1.0624985268120213</c:v>
                </c:pt>
                <c:pt idx="1">
                  <c:v>1.0059273480886282</c:v>
                </c:pt>
                <c:pt idx="2">
                  <c:v>0.9707698427049638</c:v>
                </c:pt>
                <c:pt idx="3">
                  <c:v>0.94735613033722554</c:v>
                </c:pt>
                <c:pt idx="4">
                  <c:v>0.93099501305861665</c:v>
                </c:pt>
                <c:pt idx="5">
                  <c:v>0.91915598405967458</c:v>
                </c:pt>
                <c:pt idx="6">
                  <c:v>0.91036355303987804</c:v>
                </c:pt>
                <c:pt idx="7">
                  <c:v>0.90370291450668616</c:v>
                </c:pt>
                <c:pt idx="8">
                  <c:v>0.89858151255028007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925-4B89-B56D-E105F4636643}"/>
            </c:ext>
          </c:extLst>
        </c:ser>
        <c:ser>
          <c:idx val="3"/>
          <c:order val="3"/>
          <c:tx>
            <c:strRef>
              <c:f>'Parametric Results'!$BZ$19</c:f>
              <c:strCache>
                <c:ptCount val="1"/>
                <c:pt idx="0">
                  <c:v>175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'Parametric Results'!$BV$20:$BV$28</c:f>
              <c:numCache>
                <c:formatCode>General</c:formatCod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numCache>
            </c:numRef>
          </c:xVal>
          <c:yVal>
            <c:numRef>
              <c:f>'Parametric Results'!$BZ$20:$BZ$28</c:f>
              <c:numCache>
                <c:formatCode>0%</c:formatCode>
                <c:ptCount val="9"/>
                <c:pt idx="0">
                  <c:v>1.0376470760520924</c:v>
                </c:pt>
                <c:pt idx="1">
                  <c:v>0.98755064686003069</c:v>
                </c:pt>
                <c:pt idx="2">
                  <c:v>0.9566288998633522</c:v>
                </c:pt>
                <c:pt idx="3">
                  <c:v>0.9361863527976394</c:v>
                </c:pt>
                <c:pt idx="4">
                  <c:v>0.92201620107159221</c:v>
                </c:pt>
                <c:pt idx="5">
                  <c:v>0.91185313719427974</c:v>
                </c:pt>
                <c:pt idx="6">
                  <c:v>0.90437965310437041</c:v>
                </c:pt>
                <c:pt idx="7">
                  <c:v>0.8987818872348472</c:v>
                </c:pt>
                <c:pt idx="8">
                  <c:v>0.89453242442392777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925-4B89-B56D-E105F4636643}"/>
            </c:ext>
          </c:extLst>
        </c:ser>
        <c:ser>
          <c:idx val="4"/>
          <c:order val="4"/>
          <c:tx>
            <c:strRef>
              <c:f>'Parametric Results'!$CA$19</c:f>
              <c:strCache>
                <c:ptCount val="1"/>
                <c:pt idx="0">
                  <c:v>180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'Parametric Results'!$BV$20:$BV$28</c:f>
              <c:numCache>
                <c:formatCode>General</c:formatCod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numCache>
            </c:numRef>
          </c:xVal>
          <c:yVal>
            <c:numRef>
              <c:f>'Parametric Results'!$CA$20:$CA$28</c:f>
              <c:numCache>
                <c:formatCode>0%</c:formatCode>
                <c:ptCount val="9"/>
                <c:pt idx="0">
                  <c:v>1.0167599367213762</c:v>
                </c:pt>
                <c:pt idx="1">
                  <c:v>0.97221176363298811</c:v>
                </c:pt>
                <c:pt idx="2">
                  <c:v>0.94491593120471729</c:v>
                </c:pt>
                <c:pt idx="3">
                  <c:v>0.92701518101489122</c:v>
                </c:pt>
                <c:pt idx="4">
                  <c:v>0.91471728718885581</c:v>
                </c:pt>
                <c:pt idx="5">
                  <c:v>0.90598547703563603</c:v>
                </c:pt>
                <c:pt idx="6">
                  <c:v>0.89963759819622935</c:v>
                </c:pt>
                <c:pt idx="7">
                  <c:v>0.89494556771741618</c:v>
                </c:pt>
                <c:pt idx="8">
                  <c:v>0.89143882810775998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925-4B89-B56D-E105F4636643}"/>
            </c:ext>
          </c:extLst>
        </c:ser>
        <c:ser>
          <c:idx val="5"/>
          <c:order val="5"/>
          <c:tx>
            <c:strRef>
              <c:f>'Parametric Results'!$CB$19</c:f>
              <c:strCache>
                <c:ptCount val="1"/>
                <c:pt idx="0">
                  <c:v>185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'Parametric Results'!$BV$20:$BV$28</c:f>
              <c:numCache>
                <c:formatCode>General</c:formatCod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numCache>
            </c:numRef>
          </c:xVal>
          <c:yVal>
            <c:numRef>
              <c:f>'Parametric Results'!$CB$20:$CB$28</c:f>
              <c:numCache>
                <c:formatCode>0%</c:formatCode>
                <c:ptCount val="9"/>
                <c:pt idx="0">
                  <c:v>0.99879467659048593</c:v>
                </c:pt>
                <c:pt idx="1">
                  <c:v>0.95910289679630967</c:v>
                </c:pt>
                <c:pt idx="2">
                  <c:v>0.93497943002162776</c:v>
                </c:pt>
                <c:pt idx="3">
                  <c:v>0.91930094475888557</c:v>
                </c:pt>
                <c:pt idx="4">
                  <c:v>0.90863881369008648</c:v>
                </c:pt>
                <c:pt idx="5">
                  <c:v>0.90115661967266236</c:v>
                </c:pt>
                <c:pt idx="6">
                  <c:v>0.89579061418840034</c:v>
                </c:pt>
                <c:pt idx="7">
                  <c:v>0.89188820826564352</c:v>
                </c:pt>
                <c:pt idx="8">
                  <c:v>0.88902809160541374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925-4B89-B56D-E105F4636643}"/>
            </c:ext>
          </c:extLst>
        </c:ser>
        <c:ser>
          <c:idx val="6"/>
          <c:order val="6"/>
          <c:tx>
            <c:strRef>
              <c:f>'Parametric Results'!$CC$19</c:f>
              <c:strCache>
                <c:ptCount val="1"/>
                <c:pt idx="0">
                  <c:v>190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'Parametric Results'!$BV$20:$BV$28</c:f>
              <c:numCache>
                <c:formatCode>General</c:formatCode>
                <c:ptCount val="9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</c:numCache>
            </c:numRef>
          </c:xVal>
          <c:yVal>
            <c:numRef>
              <c:f>'Parametric Results'!$CC$20:$CC$28</c:f>
              <c:numCache>
                <c:formatCode>0%</c:formatCode>
                <c:ptCount val="9"/>
                <c:pt idx="0">
                  <c:v>0.98244424035199973</c:v>
                </c:pt>
                <c:pt idx="1">
                  <c:v>0.9472398962836831</c:v>
                </c:pt>
                <c:pt idx="2">
                  <c:v>0.92604514291419993</c:v>
                </c:pt>
                <c:pt idx="3">
                  <c:v>0.91241678157503814</c:v>
                </c:pt>
                <c:pt idx="4">
                  <c:v>0.9032629701093926</c:v>
                </c:pt>
                <c:pt idx="5">
                  <c:v>0.89693146456696715</c:v>
                </c:pt>
                <c:pt idx="6">
                  <c:v>0.89246960090025651</c:v>
                </c:pt>
                <c:pt idx="7">
                  <c:v>0.88929336264423375</c:v>
                </c:pt>
                <c:pt idx="8">
                  <c:v>0.88702695981145085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925-4B89-B56D-E105F4636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1129320"/>
        <c:axId val="801137520"/>
      </c:scatterChart>
      <c:valAx>
        <c:axId val="801129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Geothermal Brine Flow Rate (kg/s)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137520"/>
        <c:crosses val="autoZero"/>
        <c:crossBetween val="midCat"/>
      </c:valAx>
      <c:valAx>
        <c:axId val="801137520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Relative Isentropic turbine Efficiency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129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NPV Difference vs. Relative Isentropic Turbine Efficiency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190 C - 120 kg/s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Results'!$AS$3:$BH$3</c:f>
              <c:numCache>
                <c:formatCode>"$"#,##0.00_);[Red]\("$"#,##0.00\)</c:formatCode>
                <c:ptCount val="16"/>
                <c:pt idx="0">
                  <c:v>-863300</c:v>
                </c:pt>
                <c:pt idx="1">
                  <c:v>-933880</c:v>
                </c:pt>
                <c:pt idx="2">
                  <c:v>-1004470</c:v>
                </c:pt>
                <c:pt idx="3">
                  <c:v>-1075050</c:v>
                </c:pt>
                <c:pt idx="4">
                  <c:v>-1145640</c:v>
                </c:pt>
                <c:pt idx="5">
                  <c:v>-1216220</c:v>
                </c:pt>
                <c:pt idx="6">
                  <c:v>-1286810</c:v>
                </c:pt>
                <c:pt idx="7">
                  <c:v>-1357390</c:v>
                </c:pt>
                <c:pt idx="8">
                  <c:v>-1427970</c:v>
                </c:pt>
                <c:pt idx="9">
                  <c:v>-1498560</c:v>
                </c:pt>
                <c:pt idx="10">
                  <c:v>-1569140</c:v>
                </c:pt>
                <c:pt idx="11">
                  <c:v>-1639730</c:v>
                </c:pt>
                <c:pt idx="12">
                  <c:v>-1710310</c:v>
                </c:pt>
                <c:pt idx="13">
                  <c:v>-1780890</c:v>
                </c:pt>
                <c:pt idx="14">
                  <c:v>-1851480</c:v>
                </c:pt>
                <c:pt idx="15">
                  <c:v>-1922060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34-4947-8B0A-587857C53A3C}"/>
            </c:ext>
          </c:extLst>
        </c:ser>
        <c:ser>
          <c:idx val="40"/>
          <c:order val="40"/>
          <c:tx>
            <c:v>175 C - 80 kg/s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Results'!$AS$43:$BH$43</c:f>
              <c:numCache>
                <c:formatCode>"$"#,##0.00_);[Red]\("$"#,##0.00\)</c:formatCode>
                <c:ptCount val="16"/>
                <c:pt idx="0">
                  <c:v>1725090</c:v>
                </c:pt>
                <c:pt idx="1">
                  <c:v>1522810</c:v>
                </c:pt>
                <c:pt idx="2">
                  <c:v>1320530</c:v>
                </c:pt>
                <c:pt idx="3">
                  <c:v>1118260</c:v>
                </c:pt>
                <c:pt idx="4">
                  <c:v>915980</c:v>
                </c:pt>
                <c:pt idx="5">
                  <c:v>713700</c:v>
                </c:pt>
                <c:pt idx="6">
                  <c:v>511420</c:v>
                </c:pt>
                <c:pt idx="7">
                  <c:v>309140</c:v>
                </c:pt>
                <c:pt idx="8">
                  <c:v>106860</c:v>
                </c:pt>
                <c:pt idx="9">
                  <c:v>-95420</c:v>
                </c:pt>
                <c:pt idx="10">
                  <c:v>-297700</c:v>
                </c:pt>
                <c:pt idx="11">
                  <c:v>-499980</c:v>
                </c:pt>
                <c:pt idx="12">
                  <c:v>-702260</c:v>
                </c:pt>
                <c:pt idx="13">
                  <c:v>-904540</c:v>
                </c:pt>
                <c:pt idx="14">
                  <c:v>-1106820</c:v>
                </c:pt>
                <c:pt idx="15">
                  <c:v>-1309100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7334-4947-8B0A-587857C53A3C}"/>
            </c:ext>
          </c:extLst>
        </c:ser>
        <c:ser>
          <c:idx val="62"/>
          <c:order val="62"/>
          <c:tx>
            <c:v>160 C - 40 kg/s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'Parametric Results'!$AS$2:$BH$2</c:f>
              <c:numCache>
                <c:formatCode>0%</c:formatCode>
                <c:ptCount val="16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0.97</c:v>
                </c:pt>
                <c:pt idx="4">
                  <c:v>0.96</c:v>
                </c:pt>
                <c:pt idx="5">
                  <c:v>0.95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0.9</c:v>
                </c:pt>
                <c:pt idx="11">
                  <c:v>0.89</c:v>
                </c:pt>
                <c:pt idx="12">
                  <c:v>0.88</c:v>
                </c:pt>
                <c:pt idx="13">
                  <c:v>0.87</c:v>
                </c:pt>
                <c:pt idx="14">
                  <c:v>0.86</c:v>
                </c:pt>
                <c:pt idx="15">
                  <c:v>0.85</c:v>
                </c:pt>
              </c:numCache>
            </c:numRef>
          </c:xVal>
          <c:yVal>
            <c:numRef>
              <c:f>'Parametric Results'!$AS$65:$BH$65</c:f>
              <c:numCache>
                <c:formatCode>"$"#,##0.00_);[Red]\("$"#,##0.00\)</c:formatCode>
                <c:ptCount val="16"/>
                <c:pt idx="0">
                  <c:v>4034900</c:v>
                </c:pt>
                <c:pt idx="1">
                  <c:v>3677700</c:v>
                </c:pt>
                <c:pt idx="2">
                  <c:v>3320600</c:v>
                </c:pt>
                <c:pt idx="3">
                  <c:v>2963400</c:v>
                </c:pt>
                <c:pt idx="4">
                  <c:v>2606300</c:v>
                </c:pt>
                <c:pt idx="5">
                  <c:v>2249100</c:v>
                </c:pt>
                <c:pt idx="6">
                  <c:v>1892000</c:v>
                </c:pt>
                <c:pt idx="7">
                  <c:v>1534800</c:v>
                </c:pt>
                <c:pt idx="8">
                  <c:v>1177600</c:v>
                </c:pt>
                <c:pt idx="9">
                  <c:v>820500</c:v>
                </c:pt>
                <c:pt idx="10">
                  <c:v>463300</c:v>
                </c:pt>
                <c:pt idx="11">
                  <c:v>106200</c:v>
                </c:pt>
                <c:pt idx="12">
                  <c:v>-251000</c:v>
                </c:pt>
                <c:pt idx="13">
                  <c:v>-608100</c:v>
                </c:pt>
                <c:pt idx="14">
                  <c:v>-965300</c:v>
                </c:pt>
                <c:pt idx="15">
                  <c:v>-1322400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7334-4947-8B0A-587857C53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340744"/>
        <c:axId val="34984561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'Parametric Results'!$AS$4:$BH$4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-445830</c:v>
                      </c:pt>
                      <c:pt idx="1">
                        <c:v>-534060</c:v>
                      </c:pt>
                      <c:pt idx="2">
                        <c:v>-622290</c:v>
                      </c:pt>
                      <c:pt idx="3">
                        <c:v>-710530</c:v>
                      </c:pt>
                      <c:pt idx="4">
                        <c:v>-798760</c:v>
                      </c:pt>
                      <c:pt idx="5">
                        <c:v>-886990</c:v>
                      </c:pt>
                      <c:pt idx="6">
                        <c:v>-975220</c:v>
                      </c:pt>
                      <c:pt idx="7">
                        <c:v>-1063450</c:v>
                      </c:pt>
                      <c:pt idx="8">
                        <c:v>-1151680</c:v>
                      </c:pt>
                      <c:pt idx="9">
                        <c:v>-1239910</c:v>
                      </c:pt>
                      <c:pt idx="10">
                        <c:v>-1328140</c:v>
                      </c:pt>
                      <c:pt idx="11">
                        <c:v>-1416370</c:v>
                      </c:pt>
                      <c:pt idx="12">
                        <c:v>-1504600</c:v>
                      </c:pt>
                      <c:pt idx="13">
                        <c:v>-1592830</c:v>
                      </c:pt>
                      <c:pt idx="14">
                        <c:v>-1681060</c:v>
                      </c:pt>
                      <c:pt idx="15">
                        <c:v>-1769290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7334-4947-8B0A-587857C53A3C}"/>
                  </c:ext>
                </c:extLst>
              </c15:ser>
            </c15:filteredScatterSeries>
            <c15:filteredScatterSeries>
              <c15:ser>
                <c:idx val="2"/>
                <c:order val="2"/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Results'!$AS$5:$BH$5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-57320</c:v>
                      </c:pt>
                      <c:pt idx="1">
                        <c:v>-163200</c:v>
                      </c:pt>
                      <c:pt idx="2">
                        <c:v>-269070</c:v>
                      </c:pt>
                      <c:pt idx="3">
                        <c:v>-374950</c:v>
                      </c:pt>
                      <c:pt idx="4">
                        <c:v>-480830</c:v>
                      </c:pt>
                      <c:pt idx="5">
                        <c:v>-586700</c:v>
                      </c:pt>
                      <c:pt idx="6">
                        <c:v>-692580</c:v>
                      </c:pt>
                      <c:pt idx="7">
                        <c:v>-798450</c:v>
                      </c:pt>
                      <c:pt idx="8">
                        <c:v>-904330</c:v>
                      </c:pt>
                      <c:pt idx="9">
                        <c:v>-1010210</c:v>
                      </c:pt>
                      <c:pt idx="10">
                        <c:v>-1116080</c:v>
                      </c:pt>
                      <c:pt idx="11">
                        <c:v>-1221960</c:v>
                      </c:pt>
                      <c:pt idx="12">
                        <c:v>-1327840</c:v>
                      </c:pt>
                      <c:pt idx="13">
                        <c:v>-1433710</c:v>
                      </c:pt>
                      <c:pt idx="14">
                        <c:v>-1539590</c:v>
                      </c:pt>
                      <c:pt idx="15">
                        <c:v>-1645470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7334-4947-8B0A-587857C53A3C}"/>
                  </c:ext>
                </c:extLst>
              </c15:ser>
            </c15:filteredScatterSeries>
            <c15:filteredScatterSeries>
              <c15:ser>
                <c:idx val="3"/>
                <c:order val="3"/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Results'!$AS$6:$BH$6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308780</c:v>
                      </c:pt>
                      <c:pt idx="1">
                        <c:v>185250</c:v>
                      </c:pt>
                      <c:pt idx="2">
                        <c:v>61730</c:v>
                      </c:pt>
                      <c:pt idx="3">
                        <c:v>-61790</c:v>
                      </c:pt>
                      <c:pt idx="4">
                        <c:v>-185310</c:v>
                      </c:pt>
                      <c:pt idx="5">
                        <c:v>-308840</c:v>
                      </c:pt>
                      <c:pt idx="6">
                        <c:v>-432360</c:v>
                      </c:pt>
                      <c:pt idx="7">
                        <c:v>-555880</c:v>
                      </c:pt>
                      <c:pt idx="8">
                        <c:v>-679400</c:v>
                      </c:pt>
                      <c:pt idx="9">
                        <c:v>-802930</c:v>
                      </c:pt>
                      <c:pt idx="10">
                        <c:v>-926450</c:v>
                      </c:pt>
                      <c:pt idx="11">
                        <c:v>-1049970</c:v>
                      </c:pt>
                      <c:pt idx="12">
                        <c:v>-1173490</c:v>
                      </c:pt>
                      <c:pt idx="13">
                        <c:v>-1297020</c:v>
                      </c:pt>
                      <c:pt idx="14">
                        <c:v>-1420540</c:v>
                      </c:pt>
                      <c:pt idx="15">
                        <c:v>-1544060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7334-4947-8B0A-587857C53A3C}"/>
                  </c:ext>
                </c:extLst>
              </c15:ser>
            </c15:filteredScatterSeries>
            <c15:filteredScatterSeries>
              <c15:ser>
                <c:idx val="4"/>
                <c:order val="4"/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Results'!$AS$7:$BH$7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656770</c:v>
                      </c:pt>
                      <c:pt idx="1">
                        <c:v>515600</c:v>
                      </c:pt>
                      <c:pt idx="2">
                        <c:v>374430</c:v>
                      </c:pt>
                      <c:pt idx="3">
                        <c:v>233260</c:v>
                      </c:pt>
                      <c:pt idx="4">
                        <c:v>92100</c:v>
                      </c:pt>
                      <c:pt idx="5">
                        <c:v>-49070</c:v>
                      </c:pt>
                      <c:pt idx="6">
                        <c:v>-190240</c:v>
                      </c:pt>
                      <c:pt idx="7">
                        <c:v>-331410</c:v>
                      </c:pt>
                      <c:pt idx="8">
                        <c:v>-472580</c:v>
                      </c:pt>
                      <c:pt idx="9">
                        <c:v>-613750</c:v>
                      </c:pt>
                      <c:pt idx="10">
                        <c:v>-754920</c:v>
                      </c:pt>
                      <c:pt idx="11">
                        <c:v>-896090</c:v>
                      </c:pt>
                      <c:pt idx="12">
                        <c:v>-1037250</c:v>
                      </c:pt>
                      <c:pt idx="13">
                        <c:v>-1178420</c:v>
                      </c:pt>
                      <c:pt idx="14">
                        <c:v>-1319590</c:v>
                      </c:pt>
                      <c:pt idx="15">
                        <c:v>-1460760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7334-4947-8B0A-587857C53A3C}"/>
                  </c:ext>
                </c:extLst>
              </c15:ser>
            </c15:filteredScatterSeries>
            <c15:filteredScatterSeries>
              <c15:ser>
                <c:idx val="5"/>
                <c:order val="5"/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Results'!$AS$8:$BH$8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989709</c:v>
                      </c:pt>
                      <c:pt idx="1">
                        <c:v>830895</c:v>
                      </c:pt>
                      <c:pt idx="2">
                        <c:v>672080</c:v>
                      </c:pt>
                      <c:pt idx="3">
                        <c:v>513265</c:v>
                      </c:pt>
                      <c:pt idx="4">
                        <c:v>354451</c:v>
                      </c:pt>
                      <c:pt idx="5">
                        <c:v>195636</c:v>
                      </c:pt>
                      <c:pt idx="6">
                        <c:v>36820</c:v>
                      </c:pt>
                      <c:pt idx="7">
                        <c:v>-121990</c:v>
                      </c:pt>
                      <c:pt idx="8">
                        <c:v>-280810</c:v>
                      </c:pt>
                      <c:pt idx="9">
                        <c:v>-439620</c:v>
                      </c:pt>
                      <c:pt idx="10">
                        <c:v>-598440</c:v>
                      </c:pt>
                      <c:pt idx="11">
                        <c:v>-757250</c:v>
                      </c:pt>
                      <c:pt idx="12">
                        <c:v>-916070</c:v>
                      </c:pt>
                      <c:pt idx="13">
                        <c:v>-1074880</c:v>
                      </c:pt>
                      <c:pt idx="14">
                        <c:v>-1233700</c:v>
                      </c:pt>
                      <c:pt idx="15">
                        <c:v>-1392510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7334-4947-8B0A-587857C53A3C}"/>
                  </c:ext>
                </c:extLst>
              </c15:ser>
            </c15:filteredScatterSeries>
            <c15:filteredScatterSeries>
              <c15:ser>
                <c:idx val="6"/>
                <c:order val="6"/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Results'!$AS$9:$BH$9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1309863</c:v>
                      </c:pt>
                      <c:pt idx="1">
                        <c:v>1133403</c:v>
                      </c:pt>
                      <c:pt idx="2">
                        <c:v>956942</c:v>
                      </c:pt>
                      <c:pt idx="3">
                        <c:v>780481</c:v>
                      </c:pt>
                      <c:pt idx="4">
                        <c:v>604021</c:v>
                      </c:pt>
                      <c:pt idx="5">
                        <c:v>427559.7</c:v>
                      </c:pt>
                      <c:pt idx="6">
                        <c:v>251099</c:v>
                      </c:pt>
                      <c:pt idx="7">
                        <c:v>74639</c:v>
                      </c:pt>
                      <c:pt idx="8">
                        <c:v>-101823</c:v>
                      </c:pt>
                      <c:pt idx="9">
                        <c:v>-278284</c:v>
                      </c:pt>
                      <c:pt idx="10">
                        <c:v>-454744</c:v>
                      </c:pt>
                      <c:pt idx="11">
                        <c:v>-631202</c:v>
                      </c:pt>
                      <c:pt idx="12">
                        <c:v>-807662</c:v>
                      </c:pt>
                      <c:pt idx="13">
                        <c:v>-984122</c:v>
                      </c:pt>
                      <c:pt idx="14">
                        <c:v>-1160592</c:v>
                      </c:pt>
                      <c:pt idx="15">
                        <c:v>-1337052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7334-4947-8B0A-587857C53A3C}"/>
                  </c:ext>
                </c:extLst>
              </c15:ser>
            </c15:filteredScatterSeries>
            <c15:filteredScatterSeries>
              <c15:ser>
                <c:idx val="7"/>
                <c:order val="7"/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Results'!$AS$10:$BH$10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1618948</c:v>
                      </c:pt>
                      <c:pt idx="1">
                        <c:v>1424838</c:v>
                      </c:pt>
                      <c:pt idx="2">
                        <c:v>1230738</c:v>
                      </c:pt>
                      <c:pt idx="3">
                        <c:v>1036628</c:v>
                      </c:pt>
                      <c:pt idx="4">
                        <c:v>842520</c:v>
                      </c:pt>
                      <c:pt idx="5">
                        <c:v>648413</c:v>
                      </c:pt>
                      <c:pt idx="6">
                        <c:v>454305</c:v>
                      </c:pt>
                      <c:pt idx="7">
                        <c:v>260199</c:v>
                      </c:pt>
                      <c:pt idx="8">
                        <c:v>66092</c:v>
                      </c:pt>
                      <c:pt idx="9">
                        <c:v>-128015.41</c:v>
                      </c:pt>
                      <c:pt idx="10">
                        <c:v>-322121</c:v>
                      </c:pt>
                      <c:pt idx="11">
                        <c:v>-516229</c:v>
                      </c:pt>
                      <c:pt idx="12">
                        <c:v>-710336</c:v>
                      </c:pt>
                      <c:pt idx="13">
                        <c:v>-904442</c:v>
                      </c:pt>
                      <c:pt idx="14">
                        <c:v>-1098549</c:v>
                      </c:pt>
                      <c:pt idx="15">
                        <c:v>-1292652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8-7334-4947-8B0A-587857C53A3C}"/>
                  </c:ext>
                </c:extLst>
              </c15:ser>
            </c15:filteredScatterSeries>
            <c15:filteredScatterSeries>
              <c15:ser>
                <c:idx val="8"/>
                <c:order val="8"/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Results'!$AS$11:$BH$11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1918313</c:v>
                      </c:pt>
                      <c:pt idx="1">
                        <c:v>1706563</c:v>
                      </c:pt>
                      <c:pt idx="2">
                        <c:v>1494813</c:v>
                      </c:pt>
                      <c:pt idx="3">
                        <c:v>1283063</c:v>
                      </c:pt>
                      <c:pt idx="4">
                        <c:v>1071303</c:v>
                      </c:pt>
                      <c:pt idx="5">
                        <c:v>859553</c:v>
                      </c:pt>
                      <c:pt idx="6">
                        <c:v>647803</c:v>
                      </c:pt>
                      <c:pt idx="7">
                        <c:v>436043</c:v>
                      </c:pt>
                      <c:pt idx="8">
                        <c:v>224294</c:v>
                      </c:pt>
                      <c:pt idx="9">
                        <c:v>12541</c:v>
                      </c:pt>
                      <c:pt idx="10">
                        <c:v>-199211</c:v>
                      </c:pt>
                      <c:pt idx="11">
                        <c:v>-410964</c:v>
                      </c:pt>
                      <c:pt idx="12">
                        <c:v>-622717.80000000005</c:v>
                      </c:pt>
                      <c:pt idx="13">
                        <c:v>-834470</c:v>
                      </c:pt>
                      <c:pt idx="14">
                        <c:v>-1046223</c:v>
                      </c:pt>
                      <c:pt idx="15">
                        <c:v>-1257977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7334-4947-8B0A-587857C53A3C}"/>
                  </c:ext>
                </c:extLst>
              </c15:ser>
            </c15:filteredScatterSeries>
            <c15:filteredScatterSeries>
              <c15:ser>
                <c:idx val="9"/>
                <c:order val="9"/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Results'!$AS$12:$BH$12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-699350</c:v>
                      </c:pt>
                      <c:pt idx="1">
                        <c:v>-776860</c:v>
                      </c:pt>
                      <c:pt idx="2">
                        <c:v>-854360</c:v>
                      </c:pt>
                      <c:pt idx="3">
                        <c:v>-931870</c:v>
                      </c:pt>
                      <c:pt idx="4">
                        <c:v>-1009370</c:v>
                      </c:pt>
                      <c:pt idx="5">
                        <c:v>-1086880</c:v>
                      </c:pt>
                      <c:pt idx="6">
                        <c:v>-1164380</c:v>
                      </c:pt>
                      <c:pt idx="7">
                        <c:v>-1241890</c:v>
                      </c:pt>
                      <c:pt idx="8">
                        <c:v>-1319400</c:v>
                      </c:pt>
                      <c:pt idx="9">
                        <c:v>-1396900</c:v>
                      </c:pt>
                      <c:pt idx="10">
                        <c:v>-1474410</c:v>
                      </c:pt>
                      <c:pt idx="11">
                        <c:v>-1551910</c:v>
                      </c:pt>
                      <c:pt idx="12">
                        <c:v>-1629420</c:v>
                      </c:pt>
                      <c:pt idx="13">
                        <c:v>-1706920</c:v>
                      </c:pt>
                      <c:pt idx="14">
                        <c:v>-1784430</c:v>
                      </c:pt>
                      <c:pt idx="15">
                        <c:v>-1861940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A-7334-4947-8B0A-587857C53A3C}"/>
                  </c:ext>
                </c:extLst>
              </c15:ser>
            </c15:filteredScatterSeries>
            <c15:filteredScatterSeries>
              <c15:ser>
                <c:idx val="10"/>
                <c:order val="10"/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Results'!$AS$13:$BH$13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-257200</c:v>
                      </c:pt>
                      <c:pt idx="1">
                        <c:v>-354090</c:v>
                      </c:pt>
                      <c:pt idx="2">
                        <c:v>-450970</c:v>
                      </c:pt>
                      <c:pt idx="3">
                        <c:v>-547850</c:v>
                      </c:pt>
                      <c:pt idx="4">
                        <c:v>-644730</c:v>
                      </c:pt>
                      <c:pt idx="5">
                        <c:v>-741610</c:v>
                      </c:pt>
                      <c:pt idx="6">
                        <c:v>-838500</c:v>
                      </c:pt>
                      <c:pt idx="7">
                        <c:v>-935380</c:v>
                      </c:pt>
                      <c:pt idx="8">
                        <c:v>-1032260</c:v>
                      </c:pt>
                      <c:pt idx="9">
                        <c:v>-1129140</c:v>
                      </c:pt>
                      <c:pt idx="10">
                        <c:v>-1226020</c:v>
                      </c:pt>
                      <c:pt idx="11">
                        <c:v>-1322910</c:v>
                      </c:pt>
                      <c:pt idx="12">
                        <c:v>-1419790</c:v>
                      </c:pt>
                      <c:pt idx="13">
                        <c:v>-1516670</c:v>
                      </c:pt>
                      <c:pt idx="14">
                        <c:v>-1613550</c:v>
                      </c:pt>
                      <c:pt idx="15">
                        <c:v>-1710440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B-7334-4947-8B0A-587857C53A3C}"/>
                  </c:ext>
                </c:extLst>
              </c15:ser>
            </c15:filteredScatterSeries>
            <c15:filteredScatterSeries>
              <c15:ser>
                <c:idx val="11"/>
                <c:order val="11"/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Results'!$AS$14:$BH$14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154240</c:v>
                      </c:pt>
                      <c:pt idx="1">
                        <c:v>37980</c:v>
                      </c:pt>
                      <c:pt idx="2">
                        <c:v>-78280</c:v>
                      </c:pt>
                      <c:pt idx="3">
                        <c:v>-194540</c:v>
                      </c:pt>
                      <c:pt idx="4">
                        <c:v>-310800</c:v>
                      </c:pt>
                      <c:pt idx="5">
                        <c:v>-427050</c:v>
                      </c:pt>
                      <c:pt idx="6">
                        <c:v>-543310</c:v>
                      </c:pt>
                      <c:pt idx="7">
                        <c:v>-659570</c:v>
                      </c:pt>
                      <c:pt idx="8">
                        <c:v>-775830</c:v>
                      </c:pt>
                      <c:pt idx="9">
                        <c:v>-892090</c:v>
                      </c:pt>
                      <c:pt idx="10">
                        <c:v>-1008350</c:v>
                      </c:pt>
                      <c:pt idx="11">
                        <c:v>-1124600</c:v>
                      </c:pt>
                      <c:pt idx="12">
                        <c:v>-1240860</c:v>
                      </c:pt>
                      <c:pt idx="13">
                        <c:v>-1357120</c:v>
                      </c:pt>
                      <c:pt idx="14">
                        <c:v>-1473380</c:v>
                      </c:pt>
                      <c:pt idx="15">
                        <c:v>-1589640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C-7334-4947-8B0A-587857C53A3C}"/>
                  </c:ext>
                </c:extLst>
              </c15:ser>
            </c15:filteredScatterSeries>
            <c15:filteredScatterSeries>
              <c15:ser>
                <c:idx val="12"/>
                <c:order val="12"/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Results'!$AS$15:$BH$15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541890</c:v>
                      </c:pt>
                      <c:pt idx="1">
                        <c:v>406250</c:v>
                      </c:pt>
                      <c:pt idx="2">
                        <c:v>270620</c:v>
                      </c:pt>
                      <c:pt idx="3">
                        <c:v>134980</c:v>
                      </c:pt>
                      <c:pt idx="4">
                        <c:v>-650</c:v>
                      </c:pt>
                      <c:pt idx="5">
                        <c:v>-136290</c:v>
                      </c:pt>
                      <c:pt idx="6">
                        <c:v>-271920</c:v>
                      </c:pt>
                      <c:pt idx="7">
                        <c:v>-407560</c:v>
                      </c:pt>
                      <c:pt idx="8">
                        <c:v>-543190</c:v>
                      </c:pt>
                      <c:pt idx="9">
                        <c:v>-678830</c:v>
                      </c:pt>
                      <c:pt idx="10">
                        <c:v>-814460</c:v>
                      </c:pt>
                      <c:pt idx="11">
                        <c:v>-950100</c:v>
                      </c:pt>
                      <c:pt idx="12">
                        <c:v>-1085730</c:v>
                      </c:pt>
                      <c:pt idx="13">
                        <c:v>-1221370</c:v>
                      </c:pt>
                      <c:pt idx="14">
                        <c:v>-1357000</c:v>
                      </c:pt>
                      <c:pt idx="15">
                        <c:v>-1492640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D-7334-4947-8B0A-587857C53A3C}"/>
                  </c:ext>
                </c:extLst>
              </c15:ser>
            </c15:filteredScatterSeries>
            <c15:filteredScatterSeries>
              <c15:ser>
                <c:idx val="13"/>
                <c:order val="13"/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Results'!$AS$16:$BH$16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910315.6</c:v>
                      </c:pt>
                      <c:pt idx="1">
                        <c:v>755303.8</c:v>
                      </c:pt>
                      <c:pt idx="2">
                        <c:v>600292</c:v>
                      </c:pt>
                      <c:pt idx="3">
                        <c:v>445281</c:v>
                      </c:pt>
                      <c:pt idx="4">
                        <c:v>290270</c:v>
                      </c:pt>
                      <c:pt idx="5">
                        <c:v>135258</c:v>
                      </c:pt>
                      <c:pt idx="6">
                        <c:v>-19752</c:v>
                      </c:pt>
                      <c:pt idx="7">
                        <c:v>-174765</c:v>
                      </c:pt>
                      <c:pt idx="8">
                        <c:v>-329778</c:v>
                      </c:pt>
                      <c:pt idx="9">
                        <c:v>-484788</c:v>
                      </c:pt>
                      <c:pt idx="10">
                        <c:v>-639798</c:v>
                      </c:pt>
                      <c:pt idx="11">
                        <c:v>-794808</c:v>
                      </c:pt>
                      <c:pt idx="12">
                        <c:v>-949818</c:v>
                      </c:pt>
                      <c:pt idx="13">
                        <c:v>-1104828</c:v>
                      </c:pt>
                      <c:pt idx="14">
                        <c:v>-1259848</c:v>
                      </c:pt>
                      <c:pt idx="15">
                        <c:v>-1414858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E-7334-4947-8B0A-587857C53A3C}"/>
                  </c:ext>
                </c:extLst>
              </c15:ser>
            </c15:filteredScatterSeries>
            <c15:filteredScatterSeries>
              <c15:ser>
                <c:idx val="14"/>
                <c:order val="14"/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Results'!$AS$17:$BH$17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1262777.19</c:v>
                      </c:pt>
                      <c:pt idx="1">
                        <c:v>1088387.19</c:v>
                      </c:pt>
                      <c:pt idx="2">
                        <c:v>914002.19</c:v>
                      </c:pt>
                      <c:pt idx="3">
                        <c:v>739615.19</c:v>
                      </c:pt>
                      <c:pt idx="4">
                        <c:v>565227.18999999994</c:v>
                      </c:pt>
                      <c:pt idx="5">
                        <c:v>390839.19</c:v>
                      </c:pt>
                      <c:pt idx="6">
                        <c:v>216452.19</c:v>
                      </c:pt>
                      <c:pt idx="7">
                        <c:v>42064.090000000004</c:v>
                      </c:pt>
                      <c:pt idx="8">
                        <c:v>-132323.81</c:v>
                      </c:pt>
                      <c:pt idx="9">
                        <c:v>-306712.81</c:v>
                      </c:pt>
                      <c:pt idx="10">
                        <c:v>-481099.81</c:v>
                      </c:pt>
                      <c:pt idx="11">
                        <c:v>-655487.81000000006</c:v>
                      </c:pt>
                      <c:pt idx="12">
                        <c:v>-829875.81</c:v>
                      </c:pt>
                      <c:pt idx="13">
                        <c:v>-1004262.81</c:v>
                      </c:pt>
                      <c:pt idx="14">
                        <c:v>-1178652.81</c:v>
                      </c:pt>
                      <c:pt idx="15">
                        <c:v>-1353042.81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F-7334-4947-8B0A-587857C53A3C}"/>
                  </c:ext>
                </c:extLst>
              </c15:ser>
            </c15:filteredScatterSeries>
            <c15:filteredScatterSeries>
              <c15:ser>
                <c:idx val="15"/>
                <c:order val="1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Results'!$AS$18:$BH$18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1601667</c:v>
                      </c:pt>
                      <c:pt idx="1">
                        <c:v>1407897</c:v>
                      </c:pt>
                      <c:pt idx="2">
                        <c:v>1214137</c:v>
                      </c:pt>
                      <c:pt idx="3">
                        <c:v>1020377</c:v>
                      </c:pt>
                      <c:pt idx="4">
                        <c:v>826607</c:v>
                      </c:pt>
                      <c:pt idx="5">
                        <c:v>632847</c:v>
                      </c:pt>
                      <c:pt idx="6">
                        <c:v>439077</c:v>
                      </c:pt>
                      <c:pt idx="7">
                        <c:v>245317</c:v>
                      </c:pt>
                      <c:pt idx="8">
                        <c:v>51551</c:v>
                      </c:pt>
                      <c:pt idx="9">
                        <c:v>-142214</c:v>
                      </c:pt>
                      <c:pt idx="10">
                        <c:v>-335977</c:v>
                      </c:pt>
                      <c:pt idx="11">
                        <c:v>-529742</c:v>
                      </c:pt>
                      <c:pt idx="12">
                        <c:v>-723506.8</c:v>
                      </c:pt>
                      <c:pt idx="13">
                        <c:v>-917270</c:v>
                      </c:pt>
                      <c:pt idx="14">
                        <c:v>-1111035</c:v>
                      </c:pt>
                      <c:pt idx="15">
                        <c:v>-1304799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0-7334-4947-8B0A-587857C53A3C}"/>
                  </c:ext>
                </c:extLst>
              </c15:ser>
            </c15:filteredScatterSeries>
            <c15:filteredScatterSeries>
              <c15:ser>
                <c:idx val="16"/>
                <c:order val="16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Results'!$AS$19:$BH$19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1928800</c:v>
                      </c:pt>
                      <c:pt idx="1">
                        <c:v>1715660</c:v>
                      </c:pt>
                      <c:pt idx="2">
                        <c:v>1502520</c:v>
                      </c:pt>
                      <c:pt idx="3">
                        <c:v>1289380</c:v>
                      </c:pt>
                      <c:pt idx="4">
                        <c:v>1076240</c:v>
                      </c:pt>
                      <c:pt idx="5">
                        <c:v>863100</c:v>
                      </c:pt>
                      <c:pt idx="6">
                        <c:v>649960</c:v>
                      </c:pt>
                      <c:pt idx="7">
                        <c:v>436820</c:v>
                      </c:pt>
                      <c:pt idx="8">
                        <c:v>223680</c:v>
                      </c:pt>
                      <c:pt idx="9">
                        <c:v>10540</c:v>
                      </c:pt>
                      <c:pt idx="10">
                        <c:v>-202600</c:v>
                      </c:pt>
                      <c:pt idx="11">
                        <c:v>-415750</c:v>
                      </c:pt>
                      <c:pt idx="12">
                        <c:v>-628886</c:v>
                      </c:pt>
                      <c:pt idx="13">
                        <c:v>-842026</c:v>
                      </c:pt>
                      <c:pt idx="14">
                        <c:v>-1055167</c:v>
                      </c:pt>
                      <c:pt idx="15">
                        <c:v>-1268308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1-7334-4947-8B0A-587857C53A3C}"/>
                  </c:ext>
                </c:extLst>
              </c15:ser>
            </c15:filteredScatterSeries>
            <c15:filteredScatterSeries>
              <c15:ser>
                <c:idx val="17"/>
                <c:order val="1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Results'!$AS$20:$BH$20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2245630</c:v>
                      </c:pt>
                      <c:pt idx="1">
                        <c:v>2013120</c:v>
                      </c:pt>
                      <c:pt idx="2">
                        <c:v>1780600</c:v>
                      </c:pt>
                      <c:pt idx="3">
                        <c:v>1548080</c:v>
                      </c:pt>
                      <c:pt idx="4">
                        <c:v>1315560</c:v>
                      </c:pt>
                      <c:pt idx="5">
                        <c:v>1083050</c:v>
                      </c:pt>
                      <c:pt idx="6">
                        <c:v>850530</c:v>
                      </c:pt>
                      <c:pt idx="7">
                        <c:v>618010</c:v>
                      </c:pt>
                      <c:pt idx="8">
                        <c:v>385500</c:v>
                      </c:pt>
                      <c:pt idx="9">
                        <c:v>152980</c:v>
                      </c:pt>
                      <c:pt idx="10">
                        <c:v>-79540</c:v>
                      </c:pt>
                      <c:pt idx="11">
                        <c:v>-312060</c:v>
                      </c:pt>
                      <c:pt idx="12">
                        <c:v>-544570</c:v>
                      </c:pt>
                      <c:pt idx="13">
                        <c:v>-777090</c:v>
                      </c:pt>
                      <c:pt idx="14">
                        <c:v>-1009610</c:v>
                      </c:pt>
                      <c:pt idx="15">
                        <c:v>-1242124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2-7334-4947-8B0A-587857C53A3C}"/>
                  </c:ext>
                </c:extLst>
              </c15:ser>
            </c15:filteredScatterSeries>
            <c15:filteredScatterSeries>
              <c15:ser>
                <c:idx val="18"/>
                <c:order val="18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Results'!$AS$21:$BH$21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-530300</c:v>
                      </c:pt>
                      <c:pt idx="1">
                        <c:v>-615150</c:v>
                      </c:pt>
                      <c:pt idx="2">
                        <c:v>-700000</c:v>
                      </c:pt>
                      <c:pt idx="3">
                        <c:v>-784850</c:v>
                      </c:pt>
                      <c:pt idx="4">
                        <c:v>-869700</c:v>
                      </c:pt>
                      <c:pt idx="5">
                        <c:v>-954550</c:v>
                      </c:pt>
                      <c:pt idx="6">
                        <c:v>-1039400</c:v>
                      </c:pt>
                      <c:pt idx="7">
                        <c:v>-1124250</c:v>
                      </c:pt>
                      <c:pt idx="8">
                        <c:v>-1209100</c:v>
                      </c:pt>
                      <c:pt idx="9">
                        <c:v>-1293950</c:v>
                      </c:pt>
                      <c:pt idx="10">
                        <c:v>-1378800</c:v>
                      </c:pt>
                      <c:pt idx="11">
                        <c:v>-1463650</c:v>
                      </c:pt>
                      <c:pt idx="12">
                        <c:v>-1548500</c:v>
                      </c:pt>
                      <c:pt idx="13">
                        <c:v>-1633350</c:v>
                      </c:pt>
                      <c:pt idx="14">
                        <c:v>-1718200</c:v>
                      </c:pt>
                      <c:pt idx="15">
                        <c:v>-1803050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3-7334-4947-8B0A-587857C53A3C}"/>
                  </c:ext>
                </c:extLst>
              </c15:ser>
            </c15:filteredScatterSeries>
            <c15:filteredScatterSeries>
              <c15:ser>
                <c:idx val="19"/>
                <c:order val="19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Results'!$AS$22:$BH$22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-62870</c:v>
                      </c:pt>
                      <c:pt idx="1">
                        <c:v>-168930</c:v>
                      </c:pt>
                      <c:pt idx="2">
                        <c:v>-274990</c:v>
                      </c:pt>
                      <c:pt idx="3">
                        <c:v>-381060</c:v>
                      </c:pt>
                      <c:pt idx="4">
                        <c:v>-487120</c:v>
                      </c:pt>
                      <c:pt idx="5">
                        <c:v>-593180</c:v>
                      </c:pt>
                      <c:pt idx="6">
                        <c:v>-699240</c:v>
                      </c:pt>
                      <c:pt idx="7">
                        <c:v>-805310</c:v>
                      </c:pt>
                      <c:pt idx="8">
                        <c:v>-911370</c:v>
                      </c:pt>
                      <c:pt idx="9">
                        <c:v>-1017430</c:v>
                      </c:pt>
                      <c:pt idx="10">
                        <c:v>-1123500</c:v>
                      </c:pt>
                      <c:pt idx="11">
                        <c:v>-1229560</c:v>
                      </c:pt>
                      <c:pt idx="12">
                        <c:v>-1335620</c:v>
                      </c:pt>
                      <c:pt idx="13">
                        <c:v>-1441690</c:v>
                      </c:pt>
                      <c:pt idx="14">
                        <c:v>-1547750</c:v>
                      </c:pt>
                      <c:pt idx="15">
                        <c:v>-1653810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4-7334-4947-8B0A-587857C53A3C}"/>
                  </c:ext>
                </c:extLst>
              </c15:ser>
            </c15:filteredScatterSeries>
            <c15:filteredScatterSeries>
              <c15:ser>
                <c:idx val="20"/>
                <c:order val="2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Results'!$AS$23:$BH$23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372030</c:v>
                      </c:pt>
                      <c:pt idx="1">
                        <c:v>244750</c:v>
                      </c:pt>
                      <c:pt idx="2">
                        <c:v>117480</c:v>
                      </c:pt>
                      <c:pt idx="3">
                        <c:v>-9800</c:v>
                      </c:pt>
                      <c:pt idx="4">
                        <c:v>-137070</c:v>
                      </c:pt>
                      <c:pt idx="5">
                        <c:v>-264350</c:v>
                      </c:pt>
                      <c:pt idx="6">
                        <c:v>-391630</c:v>
                      </c:pt>
                      <c:pt idx="7">
                        <c:v>-518900</c:v>
                      </c:pt>
                      <c:pt idx="8">
                        <c:v>-646180</c:v>
                      </c:pt>
                      <c:pt idx="9">
                        <c:v>-773450</c:v>
                      </c:pt>
                      <c:pt idx="10">
                        <c:v>-900730</c:v>
                      </c:pt>
                      <c:pt idx="11">
                        <c:v>-1028000</c:v>
                      </c:pt>
                      <c:pt idx="12">
                        <c:v>-1155280</c:v>
                      </c:pt>
                      <c:pt idx="13">
                        <c:v>-1282560</c:v>
                      </c:pt>
                      <c:pt idx="14">
                        <c:v>-1409830</c:v>
                      </c:pt>
                      <c:pt idx="15">
                        <c:v>-1537110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5-7334-4947-8B0A-587857C53A3C}"/>
                  </c:ext>
                </c:extLst>
              </c15:ser>
            </c15:filteredScatterSeries>
            <c15:filteredScatterSeries>
              <c15:ser>
                <c:idx val="21"/>
                <c:order val="2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Results'!$AS$24:$BH$24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781699.2</c:v>
                      </c:pt>
                      <c:pt idx="1">
                        <c:v>633211</c:v>
                      </c:pt>
                      <c:pt idx="2">
                        <c:v>484722</c:v>
                      </c:pt>
                      <c:pt idx="3">
                        <c:v>336235</c:v>
                      </c:pt>
                      <c:pt idx="4">
                        <c:v>187746</c:v>
                      </c:pt>
                      <c:pt idx="5">
                        <c:v>39258</c:v>
                      </c:pt>
                      <c:pt idx="6">
                        <c:v>-109230</c:v>
                      </c:pt>
                      <c:pt idx="7">
                        <c:v>-257714</c:v>
                      </c:pt>
                      <c:pt idx="8">
                        <c:v>-406204</c:v>
                      </c:pt>
                      <c:pt idx="9">
                        <c:v>-554694</c:v>
                      </c:pt>
                      <c:pt idx="10">
                        <c:v>-703184</c:v>
                      </c:pt>
                      <c:pt idx="11">
                        <c:v>-851674</c:v>
                      </c:pt>
                      <c:pt idx="12">
                        <c:v>-1000164</c:v>
                      </c:pt>
                      <c:pt idx="13">
                        <c:v>-1148644</c:v>
                      </c:pt>
                      <c:pt idx="14">
                        <c:v>-1297134</c:v>
                      </c:pt>
                      <c:pt idx="15">
                        <c:v>-1445624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6-7334-4947-8B0A-587857C53A3C}"/>
                  </c:ext>
                </c:extLst>
              </c15:ser>
            </c15:filteredScatterSeries>
            <c15:filteredScatterSeries>
              <c15:ser>
                <c:idx val="22"/>
                <c:order val="2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Results'!$AS$25:$BH$25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1171020</c:v>
                      </c:pt>
                      <c:pt idx="1">
                        <c:v>1001320</c:v>
                      </c:pt>
                      <c:pt idx="2">
                        <c:v>831620</c:v>
                      </c:pt>
                      <c:pt idx="3">
                        <c:v>661918</c:v>
                      </c:pt>
                      <c:pt idx="4">
                        <c:v>492217</c:v>
                      </c:pt>
                      <c:pt idx="5">
                        <c:v>322515</c:v>
                      </c:pt>
                      <c:pt idx="6">
                        <c:v>152815</c:v>
                      </c:pt>
                      <c:pt idx="7">
                        <c:v>-16885</c:v>
                      </c:pt>
                      <c:pt idx="8">
                        <c:v>-186586.9</c:v>
                      </c:pt>
                      <c:pt idx="9">
                        <c:v>-356287</c:v>
                      </c:pt>
                      <c:pt idx="10">
                        <c:v>-525988</c:v>
                      </c:pt>
                      <c:pt idx="11">
                        <c:v>-695689</c:v>
                      </c:pt>
                      <c:pt idx="12">
                        <c:v>-865390</c:v>
                      </c:pt>
                      <c:pt idx="13">
                        <c:v>-1035091</c:v>
                      </c:pt>
                      <c:pt idx="14">
                        <c:v>-1204792</c:v>
                      </c:pt>
                      <c:pt idx="15">
                        <c:v>-1374490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7-7334-4947-8B0A-587857C53A3C}"/>
                  </c:ext>
                </c:extLst>
              </c15:ser>
            </c15:filteredScatterSeries>
            <c15:filteredScatterSeries>
              <c15:ser>
                <c:idx val="23"/>
                <c:order val="2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Results'!$AS$26:$BH$26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1543420</c:v>
                      </c:pt>
                      <c:pt idx="1">
                        <c:v>1352510</c:v>
                      </c:pt>
                      <c:pt idx="2">
                        <c:v>1161590</c:v>
                      </c:pt>
                      <c:pt idx="3">
                        <c:v>970680</c:v>
                      </c:pt>
                      <c:pt idx="4">
                        <c:v>779770</c:v>
                      </c:pt>
                      <c:pt idx="5">
                        <c:v>588850</c:v>
                      </c:pt>
                      <c:pt idx="6">
                        <c:v>397940</c:v>
                      </c:pt>
                      <c:pt idx="7">
                        <c:v>207030</c:v>
                      </c:pt>
                      <c:pt idx="8">
                        <c:v>16110</c:v>
                      </c:pt>
                      <c:pt idx="9">
                        <c:v>-174799</c:v>
                      </c:pt>
                      <c:pt idx="10">
                        <c:v>-365712</c:v>
                      </c:pt>
                      <c:pt idx="11">
                        <c:v>-556627</c:v>
                      </c:pt>
                      <c:pt idx="12">
                        <c:v>-747540</c:v>
                      </c:pt>
                      <c:pt idx="13">
                        <c:v>-938454</c:v>
                      </c:pt>
                      <c:pt idx="14">
                        <c:v>-1129366.8</c:v>
                      </c:pt>
                      <c:pt idx="15">
                        <c:v>-1320280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8-7334-4947-8B0A-587857C53A3C}"/>
                  </c:ext>
                </c:extLst>
              </c15:ser>
            </c15:filteredScatterSeries>
            <c15:filteredScatterSeries>
              <c15:ser>
                <c:idx val="24"/>
                <c:order val="2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Results'!$AS$27:$BH$27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1901420</c:v>
                      </c:pt>
                      <c:pt idx="1">
                        <c:v>1689300</c:v>
                      </c:pt>
                      <c:pt idx="2">
                        <c:v>1477170</c:v>
                      </c:pt>
                      <c:pt idx="3">
                        <c:v>1265040</c:v>
                      </c:pt>
                      <c:pt idx="4">
                        <c:v>1052920</c:v>
                      </c:pt>
                      <c:pt idx="5">
                        <c:v>840790</c:v>
                      </c:pt>
                      <c:pt idx="6">
                        <c:v>628670</c:v>
                      </c:pt>
                      <c:pt idx="7">
                        <c:v>416540</c:v>
                      </c:pt>
                      <c:pt idx="8">
                        <c:v>204410</c:v>
                      </c:pt>
                      <c:pt idx="9">
                        <c:v>-7710</c:v>
                      </c:pt>
                      <c:pt idx="10">
                        <c:v>-219840</c:v>
                      </c:pt>
                      <c:pt idx="11">
                        <c:v>-431960</c:v>
                      </c:pt>
                      <c:pt idx="12">
                        <c:v>-644090</c:v>
                      </c:pt>
                      <c:pt idx="13">
                        <c:v>-856220</c:v>
                      </c:pt>
                      <c:pt idx="14">
                        <c:v>-1068340</c:v>
                      </c:pt>
                      <c:pt idx="15">
                        <c:v>-1280467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9-7334-4947-8B0A-587857C53A3C}"/>
                  </c:ext>
                </c:extLst>
              </c15:ser>
            </c15:filteredScatterSeries>
            <c15:filteredScatterSeries>
              <c15:ser>
                <c:idx val="25"/>
                <c:order val="2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Results'!$AS$28:$BH$28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2246980</c:v>
                      </c:pt>
                      <c:pt idx="1">
                        <c:v>2013650</c:v>
                      </c:pt>
                      <c:pt idx="2">
                        <c:v>1780310</c:v>
                      </c:pt>
                      <c:pt idx="3">
                        <c:v>1546970</c:v>
                      </c:pt>
                      <c:pt idx="4">
                        <c:v>1313630</c:v>
                      </c:pt>
                      <c:pt idx="5">
                        <c:v>1080290</c:v>
                      </c:pt>
                      <c:pt idx="6">
                        <c:v>846950</c:v>
                      </c:pt>
                      <c:pt idx="7">
                        <c:v>613610</c:v>
                      </c:pt>
                      <c:pt idx="8">
                        <c:v>380270</c:v>
                      </c:pt>
                      <c:pt idx="9">
                        <c:v>146940</c:v>
                      </c:pt>
                      <c:pt idx="10">
                        <c:v>-86400</c:v>
                      </c:pt>
                      <c:pt idx="11">
                        <c:v>-319740</c:v>
                      </c:pt>
                      <c:pt idx="12">
                        <c:v>-553080</c:v>
                      </c:pt>
                      <c:pt idx="13">
                        <c:v>-786420</c:v>
                      </c:pt>
                      <c:pt idx="14">
                        <c:v>-1019760</c:v>
                      </c:pt>
                      <c:pt idx="15">
                        <c:v>-1253100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A-7334-4947-8B0A-587857C53A3C}"/>
                  </c:ext>
                </c:extLst>
              </c15:ser>
            </c15:filteredScatterSeries>
            <c15:filteredScatterSeries>
              <c15:ser>
                <c:idx val="26"/>
                <c:order val="26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Results'!$AS$29:$BH$29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2581620</c:v>
                      </c:pt>
                      <c:pt idx="1">
                        <c:v>2327070</c:v>
                      </c:pt>
                      <c:pt idx="2">
                        <c:v>2072520</c:v>
                      </c:pt>
                      <c:pt idx="3">
                        <c:v>1817970</c:v>
                      </c:pt>
                      <c:pt idx="4">
                        <c:v>1563420</c:v>
                      </c:pt>
                      <c:pt idx="5">
                        <c:v>1308860</c:v>
                      </c:pt>
                      <c:pt idx="6">
                        <c:v>1054310</c:v>
                      </c:pt>
                      <c:pt idx="7">
                        <c:v>799760</c:v>
                      </c:pt>
                      <c:pt idx="8">
                        <c:v>545210</c:v>
                      </c:pt>
                      <c:pt idx="9">
                        <c:v>290660</c:v>
                      </c:pt>
                      <c:pt idx="10">
                        <c:v>36110</c:v>
                      </c:pt>
                      <c:pt idx="11">
                        <c:v>-218440</c:v>
                      </c:pt>
                      <c:pt idx="12">
                        <c:v>-472990</c:v>
                      </c:pt>
                      <c:pt idx="13">
                        <c:v>-727550</c:v>
                      </c:pt>
                      <c:pt idx="14">
                        <c:v>-982100</c:v>
                      </c:pt>
                      <c:pt idx="15">
                        <c:v>-1236650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B-7334-4947-8B0A-587857C53A3C}"/>
                  </c:ext>
                </c:extLst>
              </c15:ser>
            </c15:filteredScatterSeries>
            <c15:filteredScatterSeries>
              <c15:ser>
                <c:idx val="27"/>
                <c:order val="2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Results'!$AS$30:$BH$30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-349700</c:v>
                      </c:pt>
                      <c:pt idx="1">
                        <c:v>-442590</c:v>
                      </c:pt>
                      <c:pt idx="2">
                        <c:v>-535480</c:v>
                      </c:pt>
                      <c:pt idx="3">
                        <c:v>-628370</c:v>
                      </c:pt>
                      <c:pt idx="4">
                        <c:v>-721260</c:v>
                      </c:pt>
                      <c:pt idx="5">
                        <c:v>-814150</c:v>
                      </c:pt>
                      <c:pt idx="6">
                        <c:v>-907030</c:v>
                      </c:pt>
                      <c:pt idx="7">
                        <c:v>-999920</c:v>
                      </c:pt>
                      <c:pt idx="8">
                        <c:v>-1092810</c:v>
                      </c:pt>
                      <c:pt idx="9">
                        <c:v>-1185700</c:v>
                      </c:pt>
                      <c:pt idx="10">
                        <c:v>-1278590</c:v>
                      </c:pt>
                      <c:pt idx="11">
                        <c:v>-1371480</c:v>
                      </c:pt>
                      <c:pt idx="12">
                        <c:v>-1464370</c:v>
                      </c:pt>
                      <c:pt idx="13">
                        <c:v>-1557260</c:v>
                      </c:pt>
                      <c:pt idx="14">
                        <c:v>-1650150</c:v>
                      </c:pt>
                      <c:pt idx="15">
                        <c:v>-1743040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C-7334-4947-8B0A-587857C53A3C}"/>
                  </c:ext>
                </c:extLst>
              </c15:ser>
            </c15:filteredScatterSeries>
            <c15:filteredScatterSeries>
              <c15:ser>
                <c:idx val="28"/>
                <c:order val="28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Results'!$AS$31:$BH$31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144550</c:v>
                      </c:pt>
                      <c:pt idx="1">
                        <c:v>28440</c:v>
                      </c:pt>
                      <c:pt idx="2">
                        <c:v>-87670</c:v>
                      </c:pt>
                      <c:pt idx="3">
                        <c:v>-203780</c:v>
                      </c:pt>
                      <c:pt idx="4">
                        <c:v>-319900</c:v>
                      </c:pt>
                      <c:pt idx="5">
                        <c:v>-436010</c:v>
                      </c:pt>
                      <c:pt idx="6">
                        <c:v>-552120</c:v>
                      </c:pt>
                      <c:pt idx="7">
                        <c:v>-668230</c:v>
                      </c:pt>
                      <c:pt idx="8">
                        <c:v>-784340</c:v>
                      </c:pt>
                      <c:pt idx="9">
                        <c:v>-900450</c:v>
                      </c:pt>
                      <c:pt idx="10">
                        <c:v>-1016570</c:v>
                      </c:pt>
                      <c:pt idx="11">
                        <c:v>-1132680</c:v>
                      </c:pt>
                      <c:pt idx="12">
                        <c:v>-1248790</c:v>
                      </c:pt>
                      <c:pt idx="13">
                        <c:v>-1364900</c:v>
                      </c:pt>
                      <c:pt idx="14">
                        <c:v>-1481010</c:v>
                      </c:pt>
                      <c:pt idx="15">
                        <c:v>-1597130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D-7334-4947-8B0A-587857C53A3C}"/>
                  </c:ext>
                </c:extLst>
              </c15:ser>
            </c15:filteredScatterSeries>
            <c15:filteredScatterSeries>
              <c15:ser>
                <c:idx val="29"/>
                <c:order val="29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Results'!$AS$32:$BH$32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604307</c:v>
                      </c:pt>
                      <c:pt idx="1">
                        <c:v>464973</c:v>
                      </c:pt>
                      <c:pt idx="2">
                        <c:v>325639</c:v>
                      </c:pt>
                      <c:pt idx="3">
                        <c:v>186305</c:v>
                      </c:pt>
                      <c:pt idx="4">
                        <c:v>46971</c:v>
                      </c:pt>
                      <c:pt idx="5">
                        <c:v>-92363</c:v>
                      </c:pt>
                      <c:pt idx="6">
                        <c:v>-231693</c:v>
                      </c:pt>
                      <c:pt idx="7">
                        <c:v>-371033</c:v>
                      </c:pt>
                      <c:pt idx="8">
                        <c:v>-510363</c:v>
                      </c:pt>
                      <c:pt idx="9">
                        <c:v>-649703</c:v>
                      </c:pt>
                      <c:pt idx="10">
                        <c:v>-789033</c:v>
                      </c:pt>
                      <c:pt idx="11">
                        <c:v>-928373</c:v>
                      </c:pt>
                      <c:pt idx="12">
                        <c:v>-1067703</c:v>
                      </c:pt>
                      <c:pt idx="13">
                        <c:v>-1207033</c:v>
                      </c:pt>
                      <c:pt idx="14">
                        <c:v>-1346373</c:v>
                      </c:pt>
                      <c:pt idx="15">
                        <c:v>-1485703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E-7334-4947-8B0A-587857C53A3C}"/>
                  </c:ext>
                </c:extLst>
              </c15:ser>
            </c15:filteredScatterSeries>
            <c15:filteredScatterSeries>
              <c15:ser>
                <c:idx val="30"/>
                <c:order val="3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50000"/>
                      </a:schemeClr>
                    </a:solidFill>
                    <a:ln w="9525">
                      <a:solidFill>
                        <a:schemeClr val="accent1">
                          <a:lumMod val="5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Results'!$AS$33:$BH$33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1037333</c:v>
                      </c:pt>
                      <c:pt idx="1">
                        <c:v>874773</c:v>
                      </c:pt>
                      <c:pt idx="2">
                        <c:v>712220</c:v>
                      </c:pt>
                      <c:pt idx="3">
                        <c:v>549663</c:v>
                      </c:pt>
                      <c:pt idx="4">
                        <c:v>387107</c:v>
                      </c:pt>
                      <c:pt idx="5">
                        <c:v>224551</c:v>
                      </c:pt>
                      <c:pt idx="6">
                        <c:v>61994</c:v>
                      </c:pt>
                      <c:pt idx="7">
                        <c:v>-100564</c:v>
                      </c:pt>
                      <c:pt idx="8">
                        <c:v>-263120</c:v>
                      </c:pt>
                      <c:pt idx="9">
                        <c:v>-425676</c:v>
                      </c:pt>
                      <c:pt idx="10">
                        <c:v>-588233</c:v>
                      </c:pt>
                      <c:pt idx="11">
                        <c:v>-750789</c:v>
                      </c:pt>
                      <c:pt idx="12">
                        <c:v>-913346</c:v>
                      </c:pt>
                      <c:pt idx="13">
                        <c:v>-1075902</c:v>
                      </c:pt>
                      <c:pt idx="14">
                        <c:v>-1238457</c:v>
                      </c:pt>
                      <c:pt idx="15">
                        <c:v>-1401017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F-7334-4947-8B0A-587857C53A3C}"/>
                  </c:ext>
                </c:extLst>
              </c15:ser>
            </c15:filteredScatterSeries>
            <c15:filteredScatterSeries>
              <c15:ser>
                <c:idx val="31"/>
                <c:order val="3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50000"/>
                      </a:schemeClr>
                    </a:solidFill>
                    <a:ln w="9525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Results'!$AS$34:$BH$34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1448770</c:v>
                      </c:pt>
                      <c:pt idx="1">
                        <c:v>1263000</c:v>
                      </c:pt>
                      <c:pt idx="2">
                        <c:v>1077220</c:v>
                      </c:pt>
                      <c:pt idx="3">
                        <c:v>891440</c:v>
                      </c:pt>
                      <c:pt idx="4">
                        <c:v>705660</c:v>
                      </c:pt>
                      <c:pt idx="5">
                        <c:v>519880</c:v>
                      </c:pt>
                      <c:pt idx="6">
                        <c:v>334100</c:v>
                      </c:pt>
                      <c:pt idx="7">
                        <c:v>148320</c:v>
                      </c:pt>
                      <c:pt idx="8">
                        <c:v>-37460</c:v>
                      </c:pt>
                      <c:pt idx="9">
                        <c:v>-223240</c:v>
                      </c:pt>
                      <c:pt idx="10">
                        <c:v>-409014</c:v>
                      </c:pt>
                      <c:pt idx="11">
                        <c:v>-594793</c:v>
                      </c:pt>
                      <c:pt idx="12">
                        <c:v>-780572</c:v>
                      </c:pt>
                      <c:pt idx="13">
                        <c:v>-966351</c:v>
                      </c:pt>
                      <c:pt idx="14">
                        <c:v>-1152129</c:v>
                      </c:pt>
                      <c:pt idx="15">
                        <c:v>-1337907.83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20-7334-4947-8B0A-587857C53A3C}"/>
                  </c:ext>
                </c:extLst>
              </c15:ser>
            </c15:filteredScatterSeries>
            <c15:filteredScatterSeries>
              <c15:ser>
                <c:idx val="32"/>
                <c:order val="3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50000"/>
                      </a:schemeClr>
                    </a:solidFill>
                    <a:ln w="9525">
                      <a:solidFill>
                        <a:schemeClr val="accent3">
                          <a:lumMod val="5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Results'!$AS$35:$BH$35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1842280</c:v>
                      </c:pt>
                      <c:pt idx="1">
                        <c:v>1633280</c:v>
                      </c:pt>
                      <c:pt idx="2">
                        <c:v>1424280</c:v>
                      </c:pt>
                      <c:pt idx="3">
                        <c:v>1215280</c:v>
                      </c:pt>
                      <c:pt idx="4">
                        <c:v>1006280</c:v>
                      </c:pt>
                      <c:pt idx="5">
                        <c:v>797270</c:v>
                      </c:pt>
                      <c:pt idx="6">
                        <c:v>588270</c:v>
                      </c:pt>
                      <c:pt idx="7">
                        <c:v>379270</c:v>
                      </c:pt>
                      <c:pt idx="8">
                        <c:v>170270</c:v>
                      </c:pt>
                      <c:pt idx="9">
                        <c:v>-38730</c:v>
                      </c:pt>
                      <c:pt idx="10">
                        <c:v>-247730</c:v>
                      </c:pt>
                      <c:pt idx="11">
                        <c:v>-456730</c:v>
                      </c:pt>
                      <c:pt idx="12">
                        <c:v>-665730</c:v>
                      </c:pt>
                      <c:pt idx="13">
                        <c:v>-874740</c:v>
                      </c:pt>
                      <c:pt idx="14">
                        <c:v>-1083740</c:v>
                      </c:pt>
                      <c:pt idx="15">
                        <c:v>-1292740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21-7334-4947-8B0A-587857C53A3C}"/>
                  </c:ext>
                </c:extLst>
              </c15:ser>
            </c15:filteredScatterSeries>
            <c15:filteredScatterSeries>
              <c15:ser>
                <c:idx val="33"/>
                <c:order val="3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50000"/>
                      </a:schemeClr>
                    </a:solidFill>
                    <a:ln w="9525">
                      <a:solidFill>
                        <a:schemeClr val="accent4">
                          <a:lumMod val="5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Results'!$AS$36:$BH$36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2220530</c:v>
                      </c:pt>
                      <c:pt idx="1">
                        <c:v>1988310</c:v>
                      </c:pt>
                      <c:pt idx="2">
                        <c:v>1756080</c:v>
                      </c:pt>
                      <c:pt idx="3">
                        <c:v>1523860</c:v>
                      </c:pt>
                      <c:pt idx="4">
                        <c:v>1291640</c:v>
                      </c:pt>
                      <c:pt idx="5">
                        <c:v>1059410</c:v>
                      </c:pt>
                      <c:pt idx="6">
                        <c:v>827190</c:v>
                      </c:pt>
                      <c:pt idx="7">
                        <c:v>594960</c:v>
                      </c:pt>
                      <c:pt idx="8">
                        <c:v>362740</c:v>
                      </c:pt>
                      <c:pt idx="9">
                        <c:v>130520</c:v>
                      </c:pt>
                      <c:pt idx="10">
                        <c:v>-101710</c:v>
                      </c:pt>
                      <c:pt idx="11">
                        <c:v>-333930</c:v>
                      </c:pt>
                      <c:pt idx="12">
                        <c:v>-566150</c:v>
                      </c:pt>
                      <c:pt idx="13">
                        <c:v>-798380</c:v>
                      </c:pt>
                      <c:pt idx="14">
                        <c:v>-1030600</c:v>
                      </c:pt>
                      <c:pt idx="15">
                        <c:v>-1262820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22-7334-4947-8B0A-587857C53A3C}"/>
                  </c:ext>
                </c:extLst>
              </c15:ser>
            </c15:filteredScatterSeries>
            <c15:filteredScatterSeries>
              <c15:ser>
                <c:idx val="34"/>
                <c:order val="3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50000"/>
                      </a:schemeClr>
                    </a:solidFill>
                    <a:ln w="9525">
                      <a:solidFill>
                        <a:schemeClr val="accent5">
                          <a:lumMod val="5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Results'!$AS$37:$BH$37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2585570</c:v>
                      </c:pt>
                      <c:pt idx="1">
                        <c:v>2330130</c:v>
                      </c:pt>
                      <c:pt idx="2">
                        <c:v>2074680</c:v>
                      </c:pt>
                      <c:pt idx="3">
                        <c:v>1819240</c:v>
                      </c:pt>
                      <c:pt idx="4">
                        <c:v>1563790</c:v>
                      </c:pt>
                      <c:pt idx="5">
                        <c:v>1308350</c:v>
                      </c:pt>
                      <c:pt idx="6">
                        <c:v>1052900</c:v>
                      </c:pt>
                      <c:pt idx="7">
                        <c:v>797450</c:v>
                      </c:pt>
                      <c:pt idx="8">
                        <c:v>542010</c:v>
                      </c:pt>
                      <c:pt idx="9">
                        <c:v>286560</c:v>
                      </c:pt>
                      <c:pt idx="10">
                        <c:v>31120</c:v>
                      </c:pt>
                      <c:pt idx="11">
                        <c:v>-224330</c:v>
                      </c:pt>
                      <c:pt idx="12">
                        <c:v>-479780</c:v>
                      </c:pt>
                      <c:pt idx="13">
                        <c:v>-735220</c:v>
                      </c:pt>
                      <c:pt idx="14">
                        <c:v>-990670</c:v>
                      </c:pt>
                      <c:pt idx="15">
                        <c:v>-1246110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23-7334-4947-8B0A-587857C53A3C}"/>
                  </c:ext>
                </c:extLst>
              </c15:ser>
            </c15:filteredScatterSeries>
            <c15:filteredScatterSeries>
              <c15:ser>
                <c:idx val="35"/>
                <c:order val="3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50000"/>
                      </a:schemeClr>
                    </a:solidFill>
                    <a:ln w="9525">
                      <a:solidFill>
                        <a:schemeClr val="accent6">
                          <a:lumMod val="5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6">
                          <a:lumMod val="5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Results'!$AS$38:$BH$38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2939050</c:v>
                      </c:pt>
                      <c:pt idx="1">
                        <c:v>2660380</c:v>
                      </c:pt>
                      <c:pt idx="2">
                        <c:v>2381710</c:v>
                      </c:pt>
                      <c:pt idx="3">
                        <c:v>2103040</c:v>
                      </c:pt>
                      <c:pt idx="4">
                        <c:v>1824370</c:v>
                      </c:pt>
                      <c:pt idx="5">
                        <c:v>1545710</c:v>
                      </c:pt>
                      <c:pt idx="6">
                        <c:v>1267040</c:v>
                      </c:pt>
                      <c:pt idx="7">
                        <c:v>988370</c:v>
                      </c:pt>
                      <c:pt idx="8">
                        <c:v>709700</c:v>
                      </c:pt>
                      <c:pt idx="9">
                        <c:v>431030</c:v>
                      </c:pt>
                      <c:pt idx="10">
                        <c:v>152360</c:v>
                      </c:pt>
                      <c:pt idx="11">
                        <c:v>-126300</c:v>
                      </c:pt>
                      <c:pt idx="12">
                        <c:v>-404970</c:v>
                      </c:pt>
                      <c:pt idx="13">
                        <c:v>-683640</c:v>
                      </c:pt>
                      <c:pt idx="14">
                        <c:v>-962310</c:v>
                      </c:pt>
                      <c:pt idx="15">
                        <c:v>-1240980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25-7334-4947-8B0A-587857C53A3C}"/>
                  </c:ext>
                </c:extLst>
              </c15:ser>
            </c15:filteredScatterSeries>
            <c15:filteredScatterSeries>
              <c15:ser>
                <c:idx val="36"/>
                <c:order val="36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1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Results'!$AS$39:$BH$39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-169510</c:v>
                      </c:pt>
                      <c:pt idx="1">
                        <c:v>-270650</c:v>
                      </c:pt>
                      <c:pt idx="2">
                        <c:v>-371790</c:v>
                      </c:pt>
                      <c:pt idx="3">
                        <c:v>-472930</c:v>
                      </c:pt>
                      <c:pt idx="4">
                        <c:v>-574070</c:v>
                      </c:pt>
                      <c:pt idx="5">
                        <c:v>-675210</c:v>
                      </c:pt>
                      <c:pt idx="6">
                        <c:v>-776350</c:v>
                      </c:pt>
                      <c:pt idx="7">
                        <c:v>-877490</c:v>
                      </c:pt>
                      <c:pt idx="8">
                        <c:v>-978630</c:v>
                      </c:pt>
                      <c:pt idx="9">
                        <c:v>-1079770</c:v>
                      </c:pt>
                      <c:pt idx="10">
                        <c:v>-1180910</c:v>
                      </c:pt>
                      <c:pt idx="11">
                        <c:v>-1282050</c:v>
                      </c:pt>
                      <c:pt idx="12">
                        <c:v>-1383190</c:v>
                      </c:pt>
                      <c:pt idx="13">
                        <c:v>-1484330</c:v>
                      </c:pt>
                      <c:pt idx="14">
                        <c:v>-1585470</c:v>
                      </c:pt>
                      <c:pt idx="15">
                        <c:v>-1686610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26-7334-4947-8B0A-587857C53A3C}"/>
                  </c:ext>
                </c:extLst>
              </c15:ser>
            </c15:filteredScatterSeries>
            <c15:filteredScatterSeries>
              <c15:ser>
                <c:idx val="37"/>
                <c:order val="3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2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Results'!$AS$40:$BH$40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351310</c:v>
                      </c:pt>
                      <c:pt idx="1">
                        <c:v>224890</c:v>
                      </c:pt>
                      <c:pt idx="2">
                        <c:v>98460</c:v>
                      </c:pt>
                      <c:pt idx="3">
                        <c:v>-27960</c:v>
                      </c:pt>
                      <c:pt idx="4">
                        <c:v>-154390</c:v>
                      </c:pt>
                      <c:pt idx="5">
                        <c:v>-280810</c:v>
                      </c:pt>
                      <c:pt idx="6">
                        <c:v>-407240</c:v>
                      </c:pt>
                      <c:pt idx="7">
                        <c:v>-533660</c:v>
                      </c:pt>
                      <c:pt idx="8">
                        <c:v>-660080</c:v>
                      </c:pt>
                      <c:pt idx="9">
                        <c:v>-786510</c:v>
                      </c:pt>
                      <c:pt idx="10">
                        <c:v>-912930</c:v>
                      </c:pt>
                      <c:pt idx="11">
                        <c:v>-1039360</c:v>
                      </c:pt>
                      <c:pt idx="12">
                        <c:v>-1165780</c:v>
                      </c:pt>
                      <c:pt idx="13">
                        <c:v>-1292210</c:v>
                      </c:pt>
                      <c:pt idx="14">
                        <c:v>-1418630</c:v>
                      </c:pt>
                      <c:pt idx="15">
                        <c:v>-1545060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27-7334-4947-8B0A-587857C53A3C}"/>
                  </c:ext>
                </c:extLst>
              </c15:ser>
            </c15:filteredScatterSeries>
            <c15:filteredScatterSeries>
              <c15:ser>
                <c:idx val="38"/>
                <c:order val="38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3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Results'!$AS$41:$BH$41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835678</c:v>
                      </c:pt>
                      <c:pt idx="1">
                        <c:v>683969</c:v>
                      </c:pt>
                      <c:pt idx="2">
                        <c:v>532259</c:v>
                      </c:pt>
                      <c:pt idx="3">
                        <c:v>380550</c:v>
                      </c:pt>
                      <c:pt idx="4">
                        <c:v>228841</c:v>
                      </c:pt>
                      <c:pt idx="5">
                        <c:v>77130.600000000006</c:v>
                      </c:pt>
                      <c:pt idx="6">
                        <c:v>-74579</c:v>
                      </c:pt>
                      <c:pt idx="7">
                        <c:v>-226289</c:v>
                      </c:pt>
                      <c:pt idx="8">
                        <c:v>-377998</c:v>
                      </c:pt>
                      <c:pt idx="9">
                        <c:v>-529707</c:v>
                      </c:pt>
                      <c:pt idx="10">
                        <c:v>-681417</c:v>
                      </c:pt>
                      <c:pt idx="11">
                        <c:v>-833127</c:v>
                      </c:pt>
                      <c:pt idx="12">
                        <c:v>-984840</c:v>
                      </c:pt>
                      <c:pt idx="13">
                        <c:v>-1136550</c:v>
                      </c:pt>
                      <c:pt idx="14">
                        <c:v>-1288260</c:v>
                      </c:pt>
                      <c:pt idx="15">
                        <c:v>-1439970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28-7334-4947-8B0A-587857C53A3C}"/>
                  </c:ext>
                </c:extLst>
              </c15:ser>
            </c15:filteredScatterSeries>
            <c15:filteredScatterSeries>
              <c15:ser>
                <c:idx val="39"/>
                <c:order val="39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4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Results'!$AS$42:$BH$42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1291790</c:v>
                      </c:pt>
                      <c:pt idx="1">
                        <c:v>1114800</c:v>
                      </c:pt>
                      <c:pt idx="2">
                        <c:v>937800</c:v>
                      </c:pt>
                      <c:pt idx="3">
                        <c:v>760810</c:v>
                      </c:pt>
                      <c:pt idx="4">
                        <c:v>583810</c:v>
                      </c:pt>
                      <c:pt idx="5">
                        <c:v>406820</c:v>
                      </c:pt>
                      <c:pt idx="6">
                        <c:v>229820</c:v>
                      </c:pt>
                      <c:pt idx="7">
                        <c:v>52830</c:v>
                      </c:pt>
                      <c:pt idx="8">
                        <c:v>-124160</c:v>
                      </c:pt>
                      <c:pt idx="9">
                        <c:v>-301159</c:v>
                      </c:pt>
                      <c:pt idx="10">
                        <c:v>-478154</c:v>
                      </c:pt>
                      <c:pt idx="11">
                        <c:v>-655148</c:v>
                      </c:pt>
                      <c:pt idx="12">
                        <c:v>-832144</c:v>
                      </c:pt>
                      <c:pt idx="13">
                        <c:v>-1009137</c:v>
                      </c:pt>
                      <c:pt idx="14">
                        <c:v>-1186132.6000000001</c:v>
                      </c:pt>
                      <c:pt idx="15">
                        <c:v>-1363127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29-7334-4947-8B0A-587857C53A3C}"/>
                  </c:ext>
                </c:extLst>
              </c15:ser>
            </c15:filteredScatterSeries>
            <c15:filteredScatterSeries>
              <c15:ser>
                <c:idx val="41"/>
                <c:order val="4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6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Results'!$AS$44:$BH$44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2139440</c:v>
                      </c:pt>
                      <c:pt idx="1">
                        <c:v>1911870</c:v>
                      </c:pt>
                      <c:pt idx="2">
                        <c:v>1684310</c:v>
                      </c:pt>
                      <c:pt idx="3">
                        <c:v>1456740</c:v>
                      </c:pt>
                      <c:pt idx="4">
                        <c:v>1229180</c:v>
                      </c:pt>
                      <c:pt idx="5">
                        <c:v>1001610</c:v>
                      </c:pt>
                      <c:pt idx="6">
                        <c:v>774050</c:v>
                      </c:pt>
                      <c:pt idx="7">
                        <c:v>546490</c:v>
                      </c:pt>
                      <c:pt idx="8">
                        <c:v>318920</c:v>
                      </c:pt>
                      <c:pt idx="9">
                        <c:v>91360</c:v>
                      </c:pt>
                      <c:pt idx="10">
                        <c:v>-136210</c:v>
                      </c:pt>
                      <c:pt idx="11">
                        <c:v>-363770</c:v>
                      </c:pt>
                      <c:pt idx="12">
                        <c:v>-591340</c:v>
                      </c:pt>
                      <c:pt idx="13">
                        <c:v>-818900</c:v>
                      </c:pt>
                      <c:pt idx="14">
                        <c:v>-1046470</c:v>
                      </c:pt>
                      <c:pt idx="15">
                        <c:v>-1274030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2B-7334-4947-8B0A-587857C53A3C}"/>
                  </c:ext>
                </c:extLst>
              </c15:ser>
            </c15:filteredScatterSeries>
            <c15:filteredScatterSeries>
              <c15:ser>
                <c:idx val="42"/>
                <c:order val="4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0000"/>
                      </a:schemeClr>
                    </a:solidFill>
                    <a:ln w="9525">
                      <a:solidFill>
                        <a:schemeClr val="accent1">
                          <a:lumMod val="7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Results'!$AS$45:$BH$45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2537660</c:v>
                      </c:pt>
                      <c:pt idx="1">
                        <c:v>2284810</c:v>
                      </c:pt>
                      <c:pt idx="2">
                        <c:v>2031960</c:v>
                      </c:pt>
                      <c:pt idx="3">
                        <c:v>1779110</c:v>
                      </c:pt>
                      <c:pt idx="4">
                        <c:v>1526260</c:v>
                      </c:pt>
                      <c:pt idx="5">
                        <c:v>1273410</c:v>
                      </c:pt>
                      <c:pt idx="6">
                        <c:v>1020560</c:v>
                      </c:pt>
                      <c:pt idx="7">
                        <c:v>767710</c:v>
                      </c:pt>
                      <c:pt idx="8">
                        <c:v>514860</c:v>
                      </c:pt>
                      <c:pt idx="9">
                        <c:v>262010</c:v>
                      </c:pt>
                      <c:pt idx="10">
                        <c:v>9160</c:v>
                      </c:pt>
                      <c:pt idx="11">
                        <c:v>-243690</c:v>
                      </c:pt>
                      <c:pt idx="12">
                        <c:v>-496540</c:v>
                      </c:pt>
                      <c:pt idx="13">
                        <c:v>-749380</c:v>
                      </c:pt>
                      <c:pt idx="14">
                        <c:v>-1002230</c:v>
                      </c:pt>
                      <c:pt idx="15">
                        <c:v>-1255080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2C-7334-4947-8B0A-587857C53A3C}"/>
                  </c:ext>
                </c:extLst>
              </c15:ser>
            </c15:filteredScatterSeries>
            <c15:filteredScatterSeries>
              <c15:ser>
                <c:idx val="43"/>
                <c:order val="4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70000"/>
                      </a:schemeClr>
                    </a:solidFill>
                    <a:ln w="9525">
                      <a:solidFill>
                        <a:schemeClr val="accent2">
                          <a:lumMod val="7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Results'!$AS$46:$BH$46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2921920</c:v>
                      </c:pt>
                      <c:pt idx="1">
                        <c:v>2643790</c:v>
                      </c:pt>
                      <c:pt idx="2">
                        <c:v>2365660</c:v>
                      </c:pt>
                      <c:pt idx="3">
                        <c:v>2087520</c:v>
                      </c:pt>
                      <c:pt idx="4">
                        <c:v>1809390</c:v>
                      </c:pt>
                      <c:pt idx="5">
                        <c:v>1531250</c:v>
                      </c:pt>
                      <c:pt idx="6">
                        <c:v>1253120</c:v>
                      </c:pt>
                      <c:pt idx="7">
                        <c:v>974980</c:v>
                      </c:pt>
                      <c:pt idx="8">
                        <c:v>696850</c:v>
                      </c:pt>
                      <c:pt idx="9">
                        <c:v>418720</c:v>
                      </c:pt>
                      <c:pt idx="10">
                        <c:v>140580</c:v>
                      </c:pt>
                      <c:pt idx="11">
                        <c:v>-137550</c:v>
                      </c:pt>
                      <c:pt idx="12">
                        <c:v>-415690</c:v>
                      </c:pt>
                      <c:pt idx="13">
                        <c:v>-693820</c:v>
                      </c:pt>
                      <c:pt idx="14">
                        <c:v>-971960</c:v>
                      </c:pt>
                      <c:pt idx="15">
                        <c:v>-1250090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2D-7334-4947-8B0A-587857C53A3C}"/>
                  </c:ext>
                </c:extLst>
              </c15:ser>
            </c15:filteredScatterSeries>
            <c15:filteredScatterSeries>
              <c15:ser>
                <c:idx val="44"/>
                <c:order val="4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70000"/>
                      </a:schemeClr>
                    </a:solidFill>
                    <a:ln w="9525">
                      <a:solidFill>
                        <a:schemeClr val="accent3">
                          <a:lumMod val="7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Results'!$AS$47:$BH$47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3293910</c:v>
                      </c:pt>
                      <c:pt idx="1">
                        <c:v>2990510</c:v>
                      </c:pt>
                      <c:pt idx="2">
                        <c:v>2687110</c:v>
                      </c:pt>
                      <c:pt idx="3">
                        <c:v>2383700</c:v>
                      </c:pt>
                      <c:pt idx="4">
                        <c:v>2080280</c:v>
                      </c:pt>
                      <c:pt idx="5">
                        <c:v>1776860</c:v>
                      </c:pt>
                      <c:pt idx="6">
                        <c:v>1473440</c:v>
                      </c:pt>
                      <c:pt idx="7">
                        <c:v>1170020</c:v>
                      </c:pt>
                      <c:pt idx="8">
                        <c:v>866600</c:v>
                      </c:pt>
                      <c:pt idx="9">
                        <c:v>563180</c:v>
                      </c:pt>
                      <c:pt idx="10">
                        <c:v>259760</c:v>
                      </c:pt>
                      <c:pt idx="11">
                        <c:v>-43660</c:v>
                      </c:pt>
                      <c:pt idx="12">
                        <c:v>-347080</c:v>
                      </c:pt>
                      <c:pt idx="13">
                        <c:v>-650490</c:v>
                      </c:pt>
                      <c:pt idx="14">
                        <c:v>-953920</c:v>
                      </c:pt>
                      <c:pt idx="15">
                        <c:v>-1257330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2E-7334-4947-8B0A-587857C53A3C}"/>
                  </c:ext>
                </c:extLst>
              </c15:ser>
            </c15:filteredScatterSeries>
            <c15:filteredScatterSeries>
              <c15:ser>
                <c:idx val="45"/>
                <c:order val="4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70000"/>
                      </a:schemeClr>
                    </a:solidFill>
                    <a:ln w="9525">
                      <a:solidFill>
                        <a:schemeClr val="accent4">
                          <a:lumMod val="7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Results'!$AS$48:$BH$48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13220</c:v>
                      </c:pt>
                      <c:pt idx="1">
                        <c:v>-96480</c:v>
                      </c:pt>
                      <c:pt idx="2">
                        <c:v>-206190</c:v>
                      </c:pt>
                      <c:pt idx="3">
                        <c:v>-315900</c:v>
                      </c:pt>
                      <c:pt idx="4">
                        <c:v>-425600</c:v>
                      </c:pt>
                      <c:pt idx="5">
                        <c:v>-535310</c:v>
                      </c:pt>
                      <c:pt idx="6">
                        <c:v>-645010</c:v>
                      </c:pt>
                      <c:pt idx="7">
                        <c:v>-754720</c:v>
                      </c:pt>
                      <c:pt idx="8">
                        <c:v>-864430</c:v>
                      </c:pt>
                      <c:pt idx="9">
                        <c:v>-974130</c:v>
                      </c:pt>
                      <c:pt idx="10">
                        <c:v>-1083840</c:v>
                      </c:pt>
                      <c:pt idx="11">
                        <c:v>-1193550</c:v>
                      </c:pt>
                      <c:pt idx="12">
                        <c:v>-1303250</c:v>
                      </c:pt>
                      <c:pt idx="13">
                        <c:v>-1412960</c:v>
                      </c:pt>
                      <c:pt idx="14">
                        <c:v>-1522670</c:v>
                      </c:pt>
                      <c:pt idx="15">
                        <c:v>-1632370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2F-7334-4947-8B0A-587857C53A3C}"/>
                  </c:ext>
                </c:extLst>
              </c15:ser>
            </c15:filteredScatterSeries>
            <c15:filteredScatterSeries>
              <c15:ser>
                <c:idx val="46"/>
                <c:order val="46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70000"/>
                      </a:schemeClr>
                    </a:solidFill>
                    <a:ln w="9525">
                      <a:solidFill>
                        <a:schemeClr val="accent5">
                          <a:lumMod val="7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Results'!$AS$49:$BH$49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560834</c:v>
                      </c:pt>
                      <c:pt idx="1">
                        <c:v>423702</c:v>
                      </c:pt>
                      <c:pt idx="2">
                        <c:v>286569</c:v>
                      </c:pt>
                      <c:pt idx="3">
                        <c:v>149435</c:v>
                      </c:pt>
                      <c:pt idx="4">
                        <c:v>12302</c:v>
                      </c:pt>
                      <c:pt idx="5">
                        <c:v>-124831</c:v>
                      </c:pt>
                      <c:pt idx="6">
                        <c:v>-261964</c:v>
                      </c:pt>
                      <c:pt idx="7">
                        <c:v>-399099</c:v>
                      </c:pt>
                      <c:pt idx="8">
                        <c:v>-536229</c:v>
                      </c:pt>
                      <c:pt idx="9">
                        <c:v>-673359</c:v>
                      </c:pt>
                      <c:pt idx="10">
                        <c:v>-810499</c:v>
                      </c:pt>
                      <c:pt idx="11">
                        <c:v>-947629</c:v>
                      </c:pt>
                      <c:pt idx="12">
                        <c:v>-1084759</c:v>
                      </c:pt>
                      <c:pt idx="13">
                        <c:v>-1221899</c:v>
                      </c:pt>
                      <c:pt idx="14">
                        <c:v>-1359029</c:v>
                      </c:pt>
                      <c:pt idx="15">
                        <c:v>-1496159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30-7334-4947-8B0A-587857C53A3C}"/>
                  </c:ext>
                </c:extLst>
              </c15:ser>
            </c15:filteredScatterSeries>
            <c15:filteredScatterSeries>
              <c15:ser>
                <c:idx val="47"/>
                <c:order val="4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70000"/>
                      </a:schemeClr>
                    </a:solidFill>
                    <a:ln w="9525">
                      <a:solidFill>
                        <a:schemeClr val="accent6">
                          <a:lumMod val="7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Results'!$AS$50:$BH$50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1069977</c:v>
                      </c:pt>
                      <c:pt idx="1">
                        <c:v>905417</c:v>
                      </c:pt>
                      <c:pt idx="2">
                        <c:v>740857</c:v>
                      </c:pt>
                      <c:pt idx="3">
                        <c:v>576297</c:v>
                      </c:pt>
                      <c:pt idx="4">
                        <c:v>411737</c:v>
                      </c:pt>
                      <c:pt idx="5">
                        <c:v>247177</c:v>
                      </c:pt>
                      <c:pt idx="6">
                        <c:v>82619</c:v>
                      </c:pt>
                      <c:pt idx="7">
                        <c:v>-81941</c:v>
                      </c:pt>
                      <c:pt idx="8">
                        <c:v>-246500</c:v>
                      </c:pt>
                      <c:pt idx="9">
                        <c:v>-411060</c:v>
                      </c:pt>
                      <c:pt idx="10">
                        <c:v>-575620</c:v>
                      </c:pt>
                      <c:pt idx="11">
                        <c:v>-740180.4</c:v>
                      </c:pt>
                      <c:pt idx="12">
                        <c:v>-904740</c:v>
                      </c:pt>
                      <c:pt idx="13">
                        <c:v>-1069300</c:v>
                      </c:pt>
                      <c:pt idx="14">
                        <c:v>-1233860</c:v>
                      </c:pt>
                      <c:pt idx="15">
                        <c:v>-1398419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31-7334-4947-8B0A-587857C53A3C}"/>
                  </c:ext>
                </c:extLst>
              </c15:ser>
            </c15:filteredScatterSeries>
            <c15:filteredScatterSeries>
              <c15:ser>
                <c:idx val="48"/>
                <c:order val="48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Results'!$AS$51:$BH$51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1549310</c:v>
                      </c:pt>
                      <c:pt idx="1">
                        <c:v>1357330</c:v>
                      </c:pt>
                      <c:pt idx="2">
                        <c:v>1165340</c:v>
                      </c:pt>
                      <c:pt idx="3">
                        <c:v>973350</c:v>
                      </c:pt>
                      <c:pt idx="4">
                        <c:v>781370</c:v>
                      </c:pt>
                      <c:pt idx="5">
                        <c:v>589380</c:v>
                      </c:pt>
                      <c:pt idx="6">
                        <c:v>397390</c:v>
                      </c:pt>
                      <c:pt idx="7">
                        <c:v>205410</c:v>
                      </c:pt>
                      <c:pt idx="8">
                        <c:v>13420</c:v>
                      </c:pt>
                      <c:pt idx="9">
                        <c:v>-178570</c:v>
                      </c:pt>
                      <c:pt idx="10">
                        <c:v>-370550</c:v>
                      </c:pt>
                      <c:pt idx="11">
                        <c:v>-562540</c:v>
                      </c:pt>
                      <c:pt idx="12">
                        <c:v>-754520</c:v>
                      </c:pt>
                      <c:pt idx="13">
                        <c:v>-946510</c:v>
                      </c:pt>
                      <c:pt idx="14">
                        <c:v>-1138500</c:v>
                      </c:pt>
                      <c:pt idx="15">
                        <c:v>-1330484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32-7334-4947-8B0A-587857C53A3C}"/>
                  </c:ext>
                </c:extLst>
              </c15:ser>
            </c15:filteredScatterSeries>
            <c15:filteredScatterSeries>
              <c15:ser>
                <c:idx val="49"/>
                <c:order val="49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2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Results'!$AS$52:$BH$52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2004580</c:v>
                      </c:pt>
                      <c:pt idx="1">
                        <c:v>1785170</c:v>
                      </c:pt>
                      <c:pt idx="2">
                        <c:v>1565760</c:v>
                      </c:pt>
                      <c:pt idx="3">
                        <c:v>1346340</c:v>
                      </c:pt>
                      <c:pt idx="4">
                        <c:v>1126930</c:v>
                      </c:pt>
                      <c:pt idx="5">
                        <c:v>907520</c:v>
                      </c:pt>
                      <c:pt idx="6">
                        <c:v>688110</c:v>
                      </c:pt>
                      <c:pt idx="7">
                        <c:v>468690</c:v>
                      </c:pt>
                      <c:pt idx="8">
                        <c:v>249280</c:v>
                      </c:pt>
                      <c:pt idx="9">
                        <c:v>29870</c:v>
                      </c:pt>
                      <c:pt idx="10">
                        <c:v>-189550</c:v>
                      </c:pt>
                      <c:pt idx="11">
                        <c:v>-408960</c:v>
                      </c:pt>
                      <c:pt idx="12">
                        <c:v>-628370</c:v>
                      </c:pt>
                      <c:pt idx="13">
                        <c:v>-847790</c:v>
                      </c:pt>
                      <c:pt idx="14">
                        <c:v>-1067200</c:v>
                      </c:pt>
                      <c:pt idx="15">
                        <c:v>-1286610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33-7334-4947-8B0A-587857C53A3C}"/>
                  </c:ext>
                </c:extLst>
              </c15:ser>
            </c15:filteredScatterSeries>
            <c15:filteredScatterSeries>
              <c15:ser>
                <c:idx val="50"/>
                <c:order val="5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3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Results'!$AS$53:$BH$53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2439850</c:v>
                      </c:pt>
                      <c:pt idx="1">
                        <c:v>2193010</c:v>
                      </c:pt>
                      <c:pt idx="2">
                        <c:v>1946170</c:v>
                      </c:pt>
                      <c:pt idx="3">
                        <c:v>1699330</c:v>
                      </c:pt>
                      <c:pt idx="4">
                        <c:v>1452490</c:v>
                      </c:pt>
                      <c:pt idx="5">
                        <c:v>1205650</c:v>
                      </c:pt>
                      <c:pt idx="6">
                        <c:v>958810</c:v>
                      </c:pt>
                      <c:pt idx="7">
                        <c:v>711970</c:v>
                      </c:pt>
                      <c:pt idx="8">
                        <c:v>465130</c:v>
                      </c:pt>
                      <c:pt idx="9">
                        <c:v>218290</c:v>
                      </c:pt>
                      <c:pt idx="10">
                        <c:v>-28550</c:v>
                      </c:pt>
                      <c:pt idx="11">
                        <c:v>-275390</c:v>
                      </c:pt>
                      <c:pt idx="12">
                        <c:v>-522230</c:v>
                      </c:pt>
                      <c:pt idx="13">
                        <c:v>-769070</c:v>
                      </c:pt>
                      <c:pt idx="14">
                        <c:v>-1015910</c:v>
                      </c:pt>
                      <c:pt idx="15">
                        <c:v>-1262750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34-7334-4947-8B0A-587857C53A3C}"/>
                  </c:ext>
                </c:extLst>
              </c15:ser>
            </c15:filteredScatterSeries>
            <c15:filteredScatterSeries>
              <c15:ser>
                <c:idx val="51"/>
                <c:order val="5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4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Results'!$AS$54:$BH$54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2858110</c:v>
                      </c:pt>
                      <c:pt idx="1">
                        <c:v>2583850</c:v>
                      </c:pt>
                      <c:pt idx="2">
                        <c:v>2309580</c:v>
                      </c:pt>
                      <c:pt idx="3">
                        <c:v>2035310</c:v>
                      </c:pt>
                      <c:pt idx="4">
                        <c:v>1761050</c:v>
                      </c:pt>
                      <c:pt idx="5">
                        <c:v>1486780</c:v>
                      </c:pt>
                      <c:pt idx="6">
                        <c:v>1212510</c:v>
                      </c:pt>
                      <c:pt idx="7">
                        <c:v>938250</c:v>
                      </c:pt>
                      <c:pt idx="8">
                        <c:v>663980</c:v>
                      </c:pt>
                      <c:pt idx="9">
                        <c:v>389720</c:v>
                      </c:pt>
                      <c:pt idx="10">
                        <c:v>115450</c:v>
                      </c:pt>
                      <c:pt idx="11">
                        <c:v>-158820</c:v>
                      </c:pt>
                      <c:pt idx="12">
                        <c:v>-433080</c:v>
                      </c:pt>
                      <c:pt idx="13">
                        <c:v>-707350</c:v>
                      </c:pt>
                      <c:pt idx="14">
                        <c:v>-981620</c:v>
                      </c:pt>
                      <c:pt idx="15">
                        <c:v>-1255880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35-7334-4947-8B0A-587857C53A3C}"/>
                  </c:ext>
                </c:extLst>
              </c15:ser>
            </c15:filteredScatterSeries>
            <c15:filteredScatterSeries>
              <c15:ser>
                <c:idx val="52"/>
                <c:order val="52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5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Results'!$AS$55:$BH$55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3261680</c:v>
                      </c:pt>
                      <c:pt idx="1">
                        <c:v>2959980</c:v>
                      </c:pt>
                      <c:pt idx="2">
                        <c:v>2658280</c:v>
                      </c:pt>
                      <c:pt idx="3">
                        <c:v>2356580</c:v>
                      </c:pt>
                      <c:pt idx="4">
                        <c:v>2054880</c:v>
                      </c:pt>
                      <c:pt idx="5">
                        <c:v>1753190</c:v>
                      </c:pt>
                      <c:pt idx="6">
                        <c:v>1451500</c:v>
                      </c:pt>
                      <c:pt idx="7">
                        <c:v>1149810</c:v>
                      </c:pt>
                      <c:pt idx="8">
                        <c:v>848110</c:v>
                      </c:pt>
                      <c:pt idx="9">
                        <c:v>546420</c:v>
                      </c:pt>
                      <c:pt idx="10">
                        <c:v>244730</c:v>
                      </c:pt>
                      <c:pt idx="11">
                        <c:v>-56970</c:v>
                      </c:pt>
                      <c:pt idx="12">
                        <c:v>-358660</c:v>
                      </c:pt>
                      <c:pt idx="13">
                        <c:v>-660350</c:v>
                      </c:pt>
                      <c:pt idx="14">
                        <c:v>-962040</c:v>
                      </c:pt>
                      <c:pt idx="15">
                        <c:v>-1263740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36-7334-4947-8B0A-587857C53A3C}"/>
                  </c:ext>
                </c:extLst>
              </c15:ser>
            </c15:filteredScatterSeries>
            <c15:filteredScatterSeries>
              <c15:ser>
                <c:idx val="53"/>
                <c:order val="53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6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Results'!$AS$56:$BH$56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3652250</c:v>
                      </c:pt>
                      <c:pt idx="1">
                        <c:v>3323150</c:v>
                      </c:pt>
                      <c:pt idx="2">
                        <c:v>2994050</c:v>
                      </c:pt>
                      <c:pt idx="3">
                        <c:v>2664950</c:v>
                      </c:pt>
                      <c:pt idx="4">
                        <c:v>2335850</c:v>
                      </c:pt>
                      <c:pt idx="5">
                        <c:v>2006750</c:v>
                      </c:pt>
                      <c:pt idx="6">
                        <c:v>1677550</c:v>
                      </c:pt>
                      <c:pt idx="7">
                        <c:v>1348450</c:v>
                      </c:pt>
                      <c:pt idx="8">
                        <c:v>1019350</c:v>
                      </c:pt>
                      <c:pt idx="9">
                        <c:v>690220</c:v>
                      </c:pt>
                      <c:pt idx="10">
                        <c:v>361100</c:v>
                      </c:pt>
                      <c:pt idx="11">
                        <c:v>31980</c:v>
                      </c:pt>
                      <c:pt idx="12">
                        <c:v>-297130</c:v>
                      </c:pt>
                      <c:pt idx="13">
                        <c:v>-626250</c:v>
                      </c:pt>
                      <c:pt idx="14">
                        <c:v>-955370</c:v>
                      </c:pt>
                      <c:pt idx="15">
                        <c:v>-1284490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37-7334-4947-8B0A-587857C53A3C}"/>
                  </c:ext>
                </c:extLst>
              </c15:ser>
            </c15:filteredScatterSeries>
            <c15:filteredScatterSeries>
              <c15:ser>
                <c:idx val="54"/>
                <c:order val="54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Results'!$AS$57:$BH$57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209000</c:v>
                      </c:pt>
                      <c:pt idx="1">
                        <c:v>89950</c:v>
                      </c:pt>
                      <c:pt idx="2">
                        <c:v>-29100</c:v>
                      </c:pt>
                      <c:pt idx="3">
                        <c:v>-148150</c:v>
                      </c:pt>
                      <c:pt idx="4">
                        <c:v>-267200</c:v>
                      </c:pt>
                      <c:pt idx="5">
                        <c:v>-386250</c:v>
                      </c:pt>
                      <c:pt idx="6">
                        <c:v>-505300</c:v>
                      </c:pt>
                      <c:pt idx="7">
                        <c:v>-624350</c:v>
                      </c:pt>
                      <c:pt idx="8">
                        <c:v>-743400</c:v>
                      </c:pt>
                      <c:pt idx="9">
                        <c:v>-862450</c:v>
                      </c:pt>
                      <c:pt idx="10">
                        <c:v>-981510</c:v>
                      </c:pt>
                      <c:pt idx="11">
                        <c:v>-1100560</c:v>
                      </c:pt>
                      <c:pt idx="12">
                        <c:v>-1219610</c:v>
                      </c:pt>
                      <c:pt idx="13">
                        <c:v>-1338660</c:v>
                      </c:pt>
                      <c:pt idx="14">
                        <c:v>-1457710</c:v>
                      </c:pt>
                      <c:pt idx="15">
                        <c:v>-1576760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38-7334-4947-8B0A-587857C53A3C}"/>
                  </c:ext>
                </c:extLst>
              </c15:ser>
            </c15:filteredScatterSeries>
            <c15:filteredScatterSeries>
              <c15:ser>
                <c:idx val="55"/>
                <c:order val="55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Results'!$AS$58:$BH$58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785143.5</c:v>
                      </c:pt>
                      <c:pt idx="1">
                        <c:v>636329.5</c:v>
                      </c:pt>
                      <c:pt idx="2">
                        <c:v>487514.5</c:v>
                      </c:pt>
                      <c:pt idx="3">
                        <c:v>338701.5</c:v>
                      </c:pt>
                      <c:pt idx="4">
                        <c:v>189887.5</c:v>
                      </c:pt>
                      <c:pt idx="5">
                        <c:v>41074.5</c:v>
                      </c:pt>
                      <c:pt idx="6">
                        <c:v>-107739.5</c:v>
                      </c:pt>
                      <c:pt idx="7">
                        <c:v>-256553.5</c:v>
                      </c:pt>
                      <c:pt idx="8">
                        <c:v>-405367.5</c:v>
                      </c:pt>
                      <c:pt idx="9">
                        <c:v>-554180.5</c:v>
                      </c:pt>
                      <c:pt idx="10">
                        <c:v>-702995.5</c:v>
                      </c:pt>
                      <c:pt idx="11">
                        <c:v>-851808.5</c:v>
                      </c:pt>
                      <c:pt idx="12">
                        <c:v>-1000622.5</c:v>
                      </c:pt>
                      <c:pt idx="13">
                        <c:v>-1149435.5</c:v>
                      </c:pt>
                      <c:pt idx="14">
                        <c:v>-1298245.5</c:v>
                      </c:pt>
                      <c:pt idx="15">
                        <c:v>-1447065.5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39-7334-4947-8B0A-587857C53A3C}"/>
                  </c:ext>
                </c:extLst>
              </c15:ser>
            </c15:filteredScatterSeries>
            <c15:filteredScatterSeries>
              <c15:ser>
                <c:idx val="56"/>
                <c:order val="56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Results'!$AS$59:$BH$59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1320660</c:v>
                      </c:pt>
                      <c:pt idx="1">
                        <c:v>1142090</c:v>
                      </c:pt>
                      <c:pt idx="2">
                        <c:v>963510</c:v>
                      </c:pt>
                      <c:pt idx="3">
                        <c:v>784930</c:v>
                      </c:pt>
                      <c:pt idx="4">
                        <c:v>606350</c:v>
                      </c:pt>
                      <c:pt idx="5">
                        <c:v>427780</c:v>
                      </c:pt>
                      <c:pt idx="6">
                        <c:v>249200</c:v>
                      </c:pt>
                      <c:pt idx="7">
                        <c:v>70620</c:v>
                      </c:pt>
                      <c:pt idx="8">
                        <c:v>-107950</c:v>
                      </c:pt>
                      <c:pt idx="9">
                        <c:v>-286530</c:v>
                      </c:pt>
                      <c:pt idx="10">
                        <c:v>-465110</c:v>
                      </c:pt>
                      <c:pt idx="11">
                        <c:v>-643680</c:v>
                      </c:pt>
                      <c:pt idx="12">
                        <c:v>-822258</c:v>
                      </c:pt>
                      <c:pt idx="13">
                        <c:v>-1000835</c:v>
                      </c:pt>
                      <c:pt idx="14">
                        <c:v>-1179411</c:v>
                      </c:pt>
                      <c:pt idx="15">
                        <c:v>-1357987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3A-7334-4947-8B0A-587857C53A3C}"/>
                  </c:ext>
                </c:extLst>
              </c15:ser>
            </c15:filteredScatterSeries>
            <c15:filteredScatterSeries>
              <c15:ser>
                <c:idx val="57"/>
                <c:order val="57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Results'!$AS$60:$BH$60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1824700</c:v>
                      </c:pt>
                      <c:pt idx="1">
                        <c:v>1616370</c:v>
                      </c:pt>
                      <c:pt idx="2">
                        <c:v>1408020</c:v>
                      </c:pt>
                      <c:pt idx="3">
                        <c:v>1199680</c:v>
                      </c:pt>
                      <c:pt idx="4">
                        <c:v>991350</c:v>
                      </c:pt>
                      <c:pt idx="5">
                        <c:v>783010</c:v>
                      </c:pt>
                      <c:pt idx="6">
                        <c:v>574670</c:v>
                      </c:pt>
                      <c:pt idx="7">
                        <c:v>366330</c:v>
                      </c:pt>
                      <c:pt idx="8">
                        <c:v>157990</c:v>
                      </c:pt>
                      <c:pt idx="9">
                        <c:v>-50350</c:v>
                      </c:pt>
                      <c:pt idx="10">
                        <c:v>-258690</c:v>
                      </c:pt>
                      <c:pt idx="11">
                        <c:v>-467030</c:v>
                      </c:pt>
                      <c:pt idx="12">
                        <c:v>-675370</c:v>
                      </c:pt>
                      <c:pt idx="13">
                        <c:v>-883710</c:v>
                      </c:pt>
                      <c:pt idx="14">
                        <c:v>-1092050</c:v>
                      </c:pt>
                      <c:pt idx="15">
                        <c:v>-1300390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3B-7334-4947-8B0A-587857C53A3C}"/>
                  </c:ext>
                </c:extLst>
              </c15:ser>
            </c15:filteredScatterSeries>
            <c15:filteredScatterSeries>
              <c15:ser>
                <c:idx val="58"/>
                <c:order val="58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Results'!$AS$61:$BH$61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2303330</c:v>
                      </c:pt>
                      <c:pt idx="1">
                        <c:v>2065230</c:v>
                      </c:pt>
                      <c:pt idx="2">
                        <c:v>1827120</c:v>
                      </c:pt>
                      <c:pt idx="3">
                        <c:v>1589020</c:v>
                      </c:pt>
                      <c:pt idx="4">
                        <c:v>1350920</c:v>
                      </c:pt>
                      <c:pt idx="5">
                        <c:v>1112820</c:v>
                      </c:pt>
                      <c:pt idx="6">
                        <c:v>874720</c:v>
                      </c:pt>
                      <c:pt idx="7">
                        <c:v>636610</c:v>
                      </c:pt>
                      <c:pt idx="8">
                        <c:v>398510</c:v>
                      </c:pt>
                      <c:pt idx="9">
                        <c:v>160410</c:v>
                      </c:pt>
                      <c:pt idx="10">
                        <c:v>-77690</c:v>
                      </c:pt>
                      <c:pt idx="11">
                        <c:v>-315790</c:v>
                      </c:pt>
                      <c:pt idx="12">
                        <c:v>-553900</c:v>
                      </c:pt>
                      <c:pt idx="13">
                        <c:v>-792000</c:v>
                      </c:pt>
                      <c:pt idx="14">
                        <c:v>-1030100</c:v>
                      </c:pt>
                      <c:pt idx="15">
                        <c:v>-1268200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3C-7334-4947-8B0A-587857C53A3C}"/>
                  </c:ext>
                </c:extLst>
              </c15:ser>
            </c15:filteredScatterSeries>
            <c15:filteredScatterSeries>
              <c15:ser>
                <c:idx val="59"/>
                <c:order val="59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Results'!$AS$62:$BH$62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2760840</c:v>
                      </c:pt>
                      <c:pt idx="1">
                        <c:v>2492980</c:v>
                      </c:pt>
                      <c:pt idx="2">
                        <c:v>2225110</c:v>
                      </c:pt>
                      <c:pt idx="3">
                        <c:v>1957250</c:v>
                      </c:pt>
                      <c:pt idx="4">
                        <c:v>1689380</c:v>
                      </c:pt>
                      <c:pt idx="5">
                        <c:v>1421520</c:v>
                      </c:pt>
                      <c:pt idx="6">
                        <c:v>1153660</c:v>
                      </c:pt>
                      <c:pt idx="7">
                        <c:v>885790</c:v>
                      </c:pt>
                      <c:pt idx="8">
                        <c:v>617920</c:v>
                      </c:pt>
                      <c:pt idx="9">
                        <c:v>350060</c:v>
                      </c:pt>
                      <c:pt idx="10">
                        <c:v>82190</c:v>
                      </c:pt>
                      <c:pt idx="11">
                        <c:v>-185670</c:v>
                      </c:pt>
                      <c:pt idx="12">
                        <c:v>-453530</c:v>
                      </c:pt>
                      <c:pt idx="13">
                        <c:v>-721400</c:v>
                      </c:pt>
                      <c:pt idx="14">
                        <c:v>-989260</c:v>
                      </c:pt>
                      <c:pt idx="15">
                        <c:v>-1257130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3D-7334-4947-8B0A-587857C53A3C}"/>
                  </c:ext>
                </c:extLst>
              </c15:ser>
            </c15:filteredScatterSeries>
            <c15:filteredScatterSeries>
              <c15:ser>
                <c:idx val="60"/>
                <c:order val="6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Results'!$AS$63:$BH$63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3200400</c:v>
                      </c:pt>
                      <c:pt idx="1">
                        <c:v>2902800</c:v>
                      </c:pt>
                      <c:pt idx="2">
                        <c:v>2605100</c:v>
                      </c:pt>
                      <c:pt idx="3">
                        <c:v>2307500</c:v>
                      </c:pt>
                      <c:pt idx="4">
                        <c:v>2009900</c:v>
                      </c:pt>
                      <c:pt idx="5">
                        <c:v>1712300</c:v>
                      </c:pt>
                      <c:pt idx="6">
                        <c:v>1414640</c:v>
                      </c:pt>
                      <c:pt idx="7">
                        <c:v>1117010</c:v>
                      </c:pt>
                      <c:pt idx="8">
                        <c:v>819380</c:v>
                      </c:pt>
                      <c:pt idx="9">
                        <c:v>521750</c:v>
                      </c:pt>
                      <c:pt idx="10">
                        <c:v>224120</c:v>
                      </c:pt>
                      <c:pt idx="11">
                        <c:v>-73500</c:v>
                      </c:pt>
                      <c:pt idx="12">
                        <c:v>-371130</c:v>
                      </c:pt>
                      <c:pt idx="13">
                        <c:v>-668760</c:v>
                      </c:pt>
                      <c:pt idx="14">
                        <c:v>-966390</c:v>
                      </c:pt>
                      <c:pt idx="15">
                        <c:v>-1264010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3E-7334-4947-8B0A-587857C53A3C}"/>
                  </c:ext>
                </c:extLst>
              </c15:ser>
            </c15:filteredScatterSeries>
            <c15:filteredScatterSeries>
              <c15:ser>
                <c:idx val="61"/>
                <c:order val="6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2">
                          <a:lumMod val="6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Results'!$AS$2:$BH$2</c15:sqref>
                        </c15:formulaRef>
                      </c:ext>
                    </c:extLst>
                    <c:numCache>
                      <c:formatCode>0%</c:formatCode>
                      <c:ptCount val="16"/>
                      <c:pt idx="0">
                        <c:v>1</c:v>
                      </c:pt>
                      <c:pt idx="1">
                        <c:v>0.99</c:v>
                      </c:pt>
                      <c:pt idx="2">
                        <c:v>0.98</c:v>
                      </c:pt>
                      <c:pt idx="3">
                        <c:v>0.97</c:v>
                      </c:pt>
                      <c:pt idx="4">
                        <c:v>0.96</c:v>
                      </c:pt>
                      <c:pt idx="5">
                        <c:v>0.95</c:v>
                      </c:pt>
                      <c:pt idx="6">
                        <c:v>0.94</c:v>
                      </c:pt>
                      <c:pt idx="7">
                        <c:v>0.93</c:v>
                      </c:pt>
                      <c:pt idx="8">
                        <c:v>0.92</c:v>
                      </c:pt>
                      <c:pt idx="9">
                        <c:v>0.91</c:v>
                      </c:pt>
                      <c:pt idx="10">
                        <c:v>0.9</c:v>
                      </c:pt>
                      <c:pt idx="11">
                        <c:v>0.89</c:v>
                      </c:pt>
                      <c:pt idx="12">
                        <c:v>0.88</c:v>
                      </c:pt>
                      <c:pt idx="13">
                        <c:v>0.87</c:v>
                      </c:pt>
                      <c:pt idx="14">
                        <c:v>0.86</c:v>
                      </c:pt>
                      <c:pt idx="15">
                        <c:v>0.85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'Parametric Results'!$AS$64:$BH$64</c15:sqref>
                        </c15:formulaRef>
                      </c:ext>
                    </c:extLst>
                    <c:numCache>
                      <c:formatCode>"$"#,##0.00_);[Red]\("$"#,##0.00\)</c:formatCode>
                      <c:ptCount val="16"/>
                      <c:pt idx="0">
                        <c:v>3624410</c:v>
                      </c:pt>
                      <c:pt idx="1">
                        <c:v>3297010</c:v>
                      </c:pt>
                      <c:pt idx="2">
                        <c:v>2969610</c:v>
                      </c:pt>
                      <c:pt idx="3">
                        <c:v>2642210</c:v>
                      </c:pt>
                      <c:pt idx="4">
                        <c:v>2314910</c:v>
                      </c:pt>
                      <c:pt idx="5">
                        <c:v>1987510</c:v>
                      </c:pt>
                      <c:pt idx="6">
                        <c:v>1660110</c:v>
                      </c:pt>
                      <c:pt idx="7">
                        <c:v>1332710</c:v>
                      </c:pt>
                      <c:pt idx="8">
                        <c:v>1005310</c:v>
                      </c:pt>
                      <c:pt idx="9">
                        <c:v>677910</c:v>
                      </c:pt>
                      <c:pt idx="10">
                        <c:v>350510</c:v>
                      </c:pt>
                      <c:pt idx="11">
                        <c:v>23130</c:v>
                      </c:pt>
                      <c:pt idx="12">
                        <c:v>-304260</c:v>
                      </c:pt>
                      <c:pt idx="13">
                        <c:v>-631650</c:v>
                      </c:pt>
                      <c:pt idx="14">
                        <c:v>-959040</c:v>
                      </c:pt>
                      <c:pt idx="15">
                        <c:v>-1286430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40-7334-4947-8B0A-587857C53A3C}"/>
                  </c:ext>
                </c:extLst>
              </c15:ser>
            </c15:filteredScatterSeries>
          </c:ext>
        </c:extLst>
      </c:scatterChart>
      <c:valAx>
        <c:axId val="651340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400">
                    <a:latin typeface="+mj-lt"/>
                  </a:rPr>
                  <a:t>Relative Isentropic Efficiency with  Respect to Design Point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845616"/>
        <c:crossesAt val="-2000000"/>
        <c:crossBetween val="midCat"/>
      </c:valAx>
      <c:valAx>
        <c:axId val="349845616"/>
        <c:scaling>
          <c:orientation val="minMax"/>
          <c:max val="4000000"/>
          <c:min val="-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latin typeface="+mj-lt"/>
                  </a:rPr>
                  <a:t>NPV Difference Between</a:t>
                </a:r>
                <a:r>
                  <a:rPr lang="en-US" sz="1200" baseline="0">
                    <a:latin typeface="+mj-lt"/>
                  </a:rPr>
                  <a:t> Standard and Custome Design Turbiens ($)</a:t>
                </a:r>
                <a:endParaRPr lang="en-US" sz="1200">
                  <a:latin typeface="+mj-lt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340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5649890539781"/>
          <c:y val="0.18920358384005942"/>
          <c:w val="0.15681424641808273"/>
          <c:h val="0.1608775332254958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DECA300-ED55-4DA5-9914-CDCEF46274D5}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90F2212-FA8C-4AAF-8F67-BA4E1E15CEDE}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F7FE4BA-21AF-41DF-97E5-63C0B99845ED}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D60C724-9C2F-4813-B35C-55A1CE12E6AF}">
  <sheetPr/>
  <sheetViews>
    <sheetView zoomScale="8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C399827-BC2C-44A0-BBEC-686C2E7322E7}">
  <sheetPr codeName="Chart7"/>
  <sheetViews>
    <sheetView zoomScale="88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925F2A8-4853-4C4F-9E30-091CF06F3FF7}">
  <sheetPr codeName="Chart8"/>
  <sheetViews>
    <sheetView zoomScale="88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7B5431A-87EA-48B6-AECE-CCA9E521FFB8}">
  <sheetPr/>
  <sheetViews>
    <sheetView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0330" cy="629009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C7A1B3-517E-4DF5-A073-1CDD466A7D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767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03748D-B6AC-4A88-8F0A-3B4FDA214C5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847725</xdr:colOff>
      <xdr:row>21</xdr:row>
      <xdr:rowOff>90487</xdr:rowOff>
    </xdr:from>
    <xdr:to>
      <xdr:col>16</xdr:col>
      <xdr:colOff>200025</xdr:colOff>
      <xdr:row>35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A245E7-D70D-46B8-A0C0-7690BB291A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767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83DDF1-F3C3-4660-BC92-7A284C5626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767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C76D86-AC4B-48D5-9950-E7DB6893D96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767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E0F5E0-E24F-4CA4-8B4E-F4ABA7EF323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767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273EB-6DE9-4069-A5E4-5D355B6564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767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2FB210-4712-4488-8665-F64703ADEB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188.711338541667" createdVersion="6" refreshedVersion="6" minRefreshableVersion="3" recordCount="63" xr:uid="{8B01D36D-68D0-41EC-8327-F6F1E5D6F823}">
  <cacheSource type="worksheet">
    <worksheetSource ref="BN2:BP65" sheet="Parametric Results"/>
  </cacheSource>
  <cacheFields count="3">
    <cacheField name="Temp" numFmtId="0">
      <sharedItems containsSemiMixedTypes="0" containsString="0" containsNumber="1" containsInteger="1" minValue="160" maxValue="190" count="7">
        <n v="160"/>
        <n v="165"/>
        <n v="170"/>
        <n v="175"/>
        <n v="180"/>
        <n v="185"/>
        <n v="190"/>
      </sharedItems>
    </cacheField>
    <cacheField name="Flow" numFmtId="0">
      <sharedItems containsSemiMixedTypes="0" containsString="0" containsNumber="1" containsInteger="1" minValue="40" maxValue="120" count="9">
        <n v="40"/>
        <n v="50"/>
        <n v="60"/>
        <n v="70"/>
        <n v="80"/>
        <n v="90"/>
        <n v="100"/>
        <n v="110"/>
        <n v="120"/>
      </sharedItems>
    </cacheField>
    <cacheField name="Breakeven Efficiency" numFmtId="9">
      <sharedItems containsSemiMixedTypes="0" containsString="0" containsNumber="1" minValue="0.88702695981145085" maxValue="1.12230793783473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221.534702893521" createdVersion="6" refreshedVersion="6" minRefreshableVersion="3" recordCount="63" xr:uid="{7A03A3BD-8DD8-43EC-AAF7-1CD9267645FA}">
  <cacheSource type="worksheet">
    <worksheetSource ref="A2:L65" sheet="Parametric Results-Atlas Copco"/>
  </cacheSource>
  <cacheFields count="12">
    <cacheField name="Brine Effectiveness" numFmtId="2">
      <sharedItems containsSemiMixedTypes="0" containsString="0" containsNumber="1" minValue="3.3448408095378186" maxValue="7.5477761142778768"/>
    </cacheField>
    <cacheField name="Specified Plant Cost ($)" numFmtId="11">
      <sharedItems containsSemiMixedTypes="0" containsString="0" containsNumber="1" containsInteger="1" minValue="5243530" maxValue="8923930"/>
    </cacheField>
    <cacheField name="Plant Efficiency (%)" numFmtId="0">
      <sharedItems containsSemiMixedTypes="0" containsString="0" containsNumber="1" minValue="42.02" maxValue="68.010000000000005"/>
    </cacheField>
    <cacheField name="Production Well Flow Rate (kg/s per well)" numFmtId="0">
      <sharedItems containsSemiMixedTypes="0" containsString="0" containsNumber="1" containsInteger="1" minValue="40" maxValue="120" count="9">
        <n v="40"/>
        <n v="50"/>
        <n v="60"/>
        <n v="70"/>
        <n v="80"/>
        <n v="90"/>
        <n v="100"/>
        <n v="110"/>
        <n v="120"/>
      </sharedItems>
    </cacheField>
    <cacheField name="Resource Temperature ('C)" numFmtId="0">
      <sharedItems containsSemiMixedTypes="0" containsString="0" containsNumber="1" containsInteger="1" minValue="160" maxValue="190" count="7">
        <n v="160"/>
        <n v="165"/>
        <n v="170"/>
        <n v="175"/>
        <n v="180"/>
        <n v="185"/>
        <n v="190"/>
      </sharedItems>
    </cacheField>
    <cacheField name="Gross Turbine Output  (kW)" numFmtId="171">
      <sharedItems containsSemiMixedTypes="0" containsString="0" containsNumber="1" minValue="1406.0250486986929" maxValue="8021.0946745545998"/>
    </cacheField>
    <cacheField name="Net capital cost ($)" numFmtId="11">
      <sharedItems containsSemiMixedTypes="0" containsString="0" containsNumber="1" containsInteger="1" minValue="19453800" maxValue="25368200"/>
    </cacheField>
    <cacheField name="Net capital cost per watt ($/W)" numFmtId="0">
      <sharedItems containsSemiMixedTypes="0" containsString="0" containsNumber="1" minValue="3.76552" maxValue="18.320499999999999"/>
    </cacheField>
    <cacheField name="Present value of annual costs ($)" numFmtId="11">
      <sharedItems containsSemiMixedTypes="0" containsString="0" containsNumber="1" containsInteger="1" minValue="17069400" maxValue="46023000"/>
    </cacheField>
    <cacheField name="Net present value (after-tax) ($)" numFmtId="0">
      <sharedItems containsSemiMixedTypes="0" containsString="0" containsNumber="1" minValue="-7449750" maxValue="13006900"/>
    </cacheField>
    <cacheField name="Present value of PPA revenue ($)" numFmtId="11">
      <sharedItems containsSemiMixedTypes="0" containsString="0" containsNumber="1" containsInteger="1" minValue="9619630" maxValue="59029900"/>
    </cacheField>
    <cacheField name="NPV Diff vs. Custom" numFmtId="11">
      <sharedItems containsSemiMixedTypes="0" containsString="0" containsNumber="1" minValue="-2658760" maxValue="22929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221.683257175922" createdVersion="6" refreshedVersion="6" minRefreshableVersion="3" recordCount="63" xr:uid="{EBAE5B1B-FAB6-4ED1-83CF-23A99B2C9267}">
  <cacheSource type="worksheet">
    <worksheetSource ref="C7:G70" sheet="Results - Spec Plant cost"/>
  </cacheSource>
  <cacheFields count="5">
    <cacheField name="Production Well Flow Rate (kg/s per well)" numFmtId="0">
      <sharedItems containsSemiMixedTypes="0" containsString="0" containsNumber="1" containsInteger="1" minValue="40" maxValue="120" count="9">
        <n v="40"/>
        <n v="50"/>
        <n v="60"/>
        <n v="70"/>
        <n v="80"/>
        <n v="90"/>
        <n v="100"/>
        <n v="110"/>
        <n v="120"/>
      </sharedItems>
    </cacheField>
    <cacheField name="Resource Temperature ('C)" numFmtId="0">
      <sharedItems containsSemiMixedTypes="0" containsString="0" containsNumber="1" containsInteger="1" minValue="160" maxValue="190" count="7">
        <n v="160"/>
        <n v="165"/>
        <n v="170"/>
        <n v="175"/>
        <n v="180"/>
        <n v="185"/>
        <n v="190"/>
      </sharedItems>
    </cacheField>
    <cacheField name="Custom Specifed Plant Cost ($)" numFmtId="44">
      <sharedItems containsSemiMixedTypes="0" containsString="0" containsNumber="1" containsInteger="1" minValue="4271570" maxValue="13466600"/>
    </cacheField>
    <cacheField name="Standard Specifed Plant Cost ($)" numFmtId="44">
      <sharedItems containsSemiMixedTypes="0" containsString="0" containsNumber="1" containsInteger="1" minValue="5243530" maxValue="8923930"/>
    </cacheField>
    <cacheField name="Plant Cost Savings (Custom - Standard)" numFmtId="44">
      <sharedItems containsSemiMixedTypes="0" containsString="0" containsNumber="1" containsInteger="1" minValue="-971960" maxValue="45426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">
  <r>
    <x v="0"/>
    <x v="0"/>
    <n v="1.1223079378347327"/>
  </r>
  <r>
    <x v="0"/>
    <x v="1"/>
    <n v="1.0505305367170477"/>
  </r>
  <r>
    <x v="0"/>
    <x v="2"/>
    <n v="1.0054138739748555"/>
  </r>
  <r>
    <x v="0"/>
    <x v="3"/>
    <n v="0.97500241680131694"/>
  </r>
  <r>
    <x v="0"/>
    <x v="4"/>
    <n v="0.95347623575649632"/>
  </r>
  <r>
    <x v="0"/>
    <x v="5"/>
    <n v="0.93768149777771947"/>
  </r>
  <r>
    <x v="0"/>
    <x v="6"/>
    <n v="0.92577026067733936"/>
  </r>
  <r>
    <x v="0"/>
    <x v="7"/>
    <n v="0.9165950403486286"/>
  </r>
  <r>
    <x v="0"/>
    <x v="8"/>
    <n v="0.90940774701264826"/>
  </r>
  <r>
    <x v="1"/>
    <x v="0"/>
    <n v="1.0902321404481301"/>
  </r>
  <r>
    <x v="1"/>
    <x v="1"/>
    <n v="1.0265480719825562"/>
  </r>
  <r>
    <x v="1"/>
    <x v="2"/>
    <n v="0.98673318305953905"/>
  </r>
  <r>
    <x v="1"/>
    <x v="3"/>
    <n v="0.96004809185201112"/>
  </r>
  <r>
    <x v="1"/>
    <x v="4"/>
    <n v="0.94127429190552547"/>
  </r>
  <r>
    <x v="1"/>
    <x v="5"/>
    <n v="0.92758796006537381"/>
  </r>
  <r>
    <x v="1"/>
    <x v="6"/>
    <n v="0.91733949144003768"/>
  </r>
  <r>
    <x v="1"/>
    <x v="7"/>
    <n v="0.90950564071556161"/>
  </r>
  <r>
    <x v="1"/>
    <x v="8"/>
    <n v="0.90342077299913737"/>
  </r>
  <r>
    <x v="2"/>
    <x v="0"/>
    <n v="1.0624985268120213"/>
  </r>
  <r>
    <x v="2"/>
    <x v="1"/>
    <n v="1.0059273480886282"/>
  </r>
  <r>
    <x v="2"/>
    <x v="2"/>
    <n v="0.9707698427049638"/>
  </r>
  <r>
    <x v="2"/>
    <x v="3"/>
    <n v="0.94735613033722554"/>
  </r>
  <r>
    <x v="2"/>
    <x v="4"/>
    <n v="0.93099501305861665"/>
  </r>
  <r>
    <x v="2"/>
    <x v="5"/>
    <n v="0.91915598405967458"/>
  </r>
  <r>
    <x v="2"/>
    <x v="6"/>
    <n v="0.91036355303987804"/>
  </r>
  <r>
    <x v="2"/>
    <x v="7"/>
    <n v="0.90370291450668616"/>
  </r>
  <r>
    <x v="2"/>
    <x v="8"/>
    <n v="0.89858151255028007"/>
  </r>
  <r>
    <x v="3"/>
    <x v="0"/>
    <n v="1.0376470760520924"/>
  </r>
  <r>
    <x v="3"/>
    <x v="1"/>
    <n v="0.98755064686003069"/>
  </r>
  <r>
    <x v="3"/>
    <x v="2"/>
    <n v="0.9566288998633522"/>
  </r>
  <r>
    <x v="3"/>
    <x v="3"/>
    <n v="0.9361863527976394"/>
  </r>
  <r>
    <x v="3"/>
    <x v="4"/>
    <n v="0.92201620107159221"/>
  </r>
  <r>
    <x v="3"/>
    <x v="5"/>
    <n v="0.91185313719427974"/>
  </r>
  <r>
    <x v="3"/>
    <x v="6"/>
    <n v="0.90437965310437041"/>
  </r>
  <r>
    <x v="3"/>
    <x v="7"/>
    <n v="0.8987818872348472"/>
  </r>
  <r>
    <x v="3"/>
    <x v="8"/>
    <n v="0.89453242442392777"/>
  </r>
  <r>
    <x v="4"/>
    <x v="0"/>
    <n v="1.0167599367213762"/>
  </r>
  <r>
    <x v="4"/>
    <x v="1"/>
    <n v="0.97221176363298811"/>
  </r>
  <r>
    <x v="4"/>
    <x v="2"/>
    <n v="0.94491593120471729"/>
  </r>
  <r>
    <x v="4"/>
    <x v="3"/>
    <n v="0.92701518101489122"/>
  </r>
  <r>
    <x v="4"/>
    <x v="4"/>
    <n v="0.91471728718885581"/>
  </r>
  <r>
    <x v="4"/>
    <x v="5"/>
    <n v="0.90598547703563603"/>
  </r>
  <r>
    <x v="4"/>
    <x v="6"/>
    <n v="0.89963759819622935"/>
  </r>
  <r>
    <x v="4"/>
    <x v="7"/>
    <n v="0.89494556771741618"/>
  </r>
  <r>
    <x v="4"/>
    <x v="8"/>
    <n v="0.89143882810775998"/>
  </r>
  <r>
    <x v="5"/>
    <x v="0"/>
    <n v="0.99879467659048593"/>
  </r>
  <r>
    <x v="5"/>
    <x v="1"/>
    <n v="0.95910289679630967"/>
  </r>
  <r>
    <x v="5"/>
    <x v="2"/>
    <n v="0.93497943002162776"/>
  </r>
  <r>
    <x v="5"/>
    <x v="3"/>
    <n v="0.91930094475888557"/>
  </r>
  <r>
    <x v="5"/>
    <x v="4"/>
    <n v="0.90863881369008648"/>
  </r>
  <r>
    <x v="5"/>
    <x v="5"/>
    <n v="0.90115661967266236"/>
  </r>
  <r>
    <x v="5"/>
    <x v="6"/>
    <n v="0.89579061418840034"/>
  </r>
  <r>
    <x v="5"/>
    <x v="7"/>
    <n v="0.89188820826564352"/>
  </r>
  <r>
    <x v="5"/>
    <x v="8"/>
    <n v="0.88902809160541374"/>
  </r>
  <r>
    <x v="6"/>
    <x v="0"/>
    <n v="0.98244424035199973"/>
  </r>
  <r>
    <x v="6"/>
    <x v="1"/>
    <n v="0.9472398962836831"/>
  </r>
  <r>
    <x v="6"/>
    <x v="2"/>
    <n v="0.92604514291419993"/>
  </r>
  <r>
    <x v="6"/>
    <x v="3"/>
    <n v="0.91241678157503814"/>
  </r>
  <r>
    <x v="6"/>
    <x v="4"/>
    <n v="0.9032629701093926"/>
  </r>
  <r>
    <x v="6"/>
    <x v="5"/>
    <n v="0.89693146456696715"/>
  </r>
  <r>
    <x v="6"/>
    <x v="6"/>
    <n v="0.89246960090025651"/>
  </r>
  <r>
    <x v="6"/>
    <x v="7"/>
    <n v="0.88929336264423375"/>
  </r>
  <r>
    <x v="6"/>
    <x v="8"/>
    <n v="0.8870269598114508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">
  <r>
    <n v="3.3448408095378186"/>
    <n v="5243530"/>
    <n v="42.02"/>
    <x v="0"/>
    <x v="0"/>
    <n v="1406.0250486986929"/>
    <n v="19453800"/>
    <n v="18.320499999999999"/>
    <n v="17069400"/>
    <n v="-7449750"/>
    <n v="9619630"/>
    <n v="-2658760"/>
  </r>
  <r>
    <n v="3.8874706162074566"/>
    <n v="5549320"/>
    <n v="48.84"/>
    <x v="1"/>
    <x v="0"/>
    <n v="1956.0248779623616"/>
    <n v="19957000"/>
    <n v="12.9359"/>
    <n v="19590700"/>
    <n v="-5624390"/>
    <n v="13966300"/>
    <n v="-1622420"/>
  </r>
  <r>
    <n v="4.1702529253083602"/>
    <n v="5853620"/>
    <n v="52.39"/>
    <x v="2"/>
    <x v="0"/>
    <n v="2479.1509848986429"/>
    <n v="20456200"/>
    <n v="10.3009"/>
    <n v="21886300"/>
    <n v="-4034550"/>
    <n v="17851800"/>
    <n v="-802270"/>
  </r>
  <r>
    <n v="4.3200455930075918"/>
    <n v="6156500"/>
    <n v="54.27"/>
    <x v="3"/>
    <x v="0"/>
    <n v="2954.3174585195438"/>
    <n v="20952000"/>
    <n v="8.7300299999999993"/>
    <n v="23999600"/>
    <n v="-2637830"/>
    <n v="21361800"/>
    <n v="-148260"/>
  </r>
  <r>
    <n v="4.3835398997407742"/>
    <n v="6458070"/>
    <n v="55.07"/>
    <x v="4"/>
    <x v="0"/>
    <n v="3420.5745311403589"/>
    <n v="21444500"/>
    <n v="7.7047699999999999"/>
    <n v="25920800"/>
    <n v="-1444430"/>
    <n v="24476400"/>
    <n v="334840"/>
  </r>
  <r>
    <n v="4.3960473786316854"/>
    <n v="6758440"/>
    <n v="55.23"/>
    <x v="5"/>
    <x v="0"/>
    <n v="3816.1323126376196"/>
    <n v="21934200"/>
    <n v="6.9847599999999996"/>
    <n v="27672000"/>
    <n v="-432911"/>
    <n v="27239100"/>
    <n v="672629"/>
  </r>
  <r>
    <n v="4.3722460486446471"/>
    <n v="7057700"/>
    <n v="54.93"/>
    <x v="6"/>
    <x v="0"/>
    <n v="4222.7260042456492"/>
    <n v="22421000"/>
    <n v="6.4609100000000002"/>
    <n v="29248800"/>
    <n v="391877"/>
    <n v="29640700"/>
    <n v="863615"/>
  </r>
  <r>
    <n v="4.331104101995054"/>
    <n v="7355940"/>
    <n v="54.41"/>
    <x v="7"/>
    <x v="0"/>
    <n v="4568.2336235544126"/>
    <n v="22905700"/>
    <n v="6.0578599999999998"/>
    <n v="30690400"/>
    <n v="1068300"/>
    <n v="31758700"/>
    <n v="948968"/>
  </r>
  <r>
    <n v="4.2527986824245634"/>
    <n v="7653240"/>
    <n v="53.43"/>
    <x v="8"/>
    <x v="0"/>
    <n v="4875.0208396290827"/>
    <n v="23387000"/>
    <n v="5.77372"/>
    <n v="31884300"/>
    <n v="1484430"/>
    <n v="33368700"/>
    <n v="819203"/>
  </r>
  <r>
    <n v="3.8091151153821472"/>
    <n v="5317170"/>
    <n v="45.73"/>
    <x v="0"/>
    <x v="1"/>
    <n v="1574.290855988711"/>
    <n v="19569600"/>
    <n v="16.182099999999998"/>
    <n v="17861200"/>
    <n v="-6805740"/>
    <n v="11055500"/>
    <n v="-2458060"/>
  </r>
  <r>
    <n v="4.3559082727185459"/>
    <n v="5639420"/>
    <n v="52.29"/>
    <x v="1"/>
    <x v="1"/>
    <n v="2173.7275975723296"/>
    <n v="20098200"/>
    <n v="11.6274"/>
    <n v="20584700"/>
    <n v="-4811150"/>
    <n v="15773500"/>
    <n v="-1381170"/>
  </r>
  <r>
    <n v="4.649321817761388"/>
    <n v="5959900"/>
    <n v="55.81"/>
    <x v="2"/>
    <x v="1"/>
    <n v="2755.2699340726649"/>
    <n v="20622700"/>
    <n v="9.3152899999999992"/>
    <n v="23101700"/>
    <n v="-3032560"/>
    <n v="20069100"/>
    <n v="-502690"/>
  </r>
  <r>
    <n v="4.8112447726863721"/>
    <n v="6278750"/>
    <n v="57.76"/>
    <x v="3"/>
    <x v="1"/>
    <n v="3302.8199079786846"/>
    <n v="21143600"/>
    <n v="7.90984"/>
    <n v="25450400"/>
    <n v="-1432850"/>
    <n v="24017500"/>
    <n v="222590"/>
  </r>
  <r>
    <n v="4.8653171211699222"/>
    <n v="6596110"/>
    <n v="58.41"/>
    <x v="4"/>
    <x v="1"/>
    <n v="3783.0791749278383"/>
    <n v="21660300"/>
    <n v="7.0113599999999998"/>
    <n v="27545900"/>
    <n v="-96689.600000000006"/>
    <n v="27449200"/>
    <n v="715742.4"/>
  </r>
  <r>
    <n v="4.871747368636405"/>
    <n v="6912110"/>
    <n v="58.48"/>
    <x v="5"/>
    <x v="1"/>
    <n v="4230.4963819588293"/>
    <n v="22174000"/>
    <n v="6.3724699999999999"/>
    <n v="29472900"/>
    <n v="1059280"/>
    <n v="30532200"/>
    <n v="1064517.19"/>
  </r>
  <r>
    <n v="4.8424584105907647"/>
    <n v="7226880"/>
    <n v="58.13"/>
    <x v="6"/>
    <x v="1"/>
    <n v="4628.4327724223831"/>
    <n v="22684600"/>
    <n v="5.9026399999999999"/>
    <n v="31226300"/>
    <n v="2029360"/>
    <n v="33255700"/>
    <n v="1266727"/>
  </r>
  <r>
    <n v="4.7673710764660955"/>
    <n v="7540510"/>
    <n v="57.23"/>
    <x v="7"/>
    <x v="1"/>
    <n v="5015.8379698317112"/>
    <n v="23191600"/>
    <n v="5.5722300000000002"/>
    <n v="32716400"/>
    <n v="2724320"/>
    <n v="35440700"/>
    <n v="1236080"/>
  </r>
  <r>
    <n v="4.6823315737894164"/>
    <n v="7853100"/>
    <n v="56.21"/>
    <x v="8"/>
    <x v="1"/>
    <n v="5358.4753280987716"/>
    <n v="23696200"/>
    <n v="5.31372"/>
    <n v="34058600"/>
    <n v="3258030"/>
    <n v="37316700"/>
    <n v="1088990"/>
  </r>
  <r>
    <n v="4.3334107850202868"/>
    <n v="5394140"/>
    <n v="49.81"/>
    <x v="0"/>
    <x v="2"/>
    <n v="1770.9930619290226"/>
    <n v="19691600"/>
    <n v="14.3131"/>
    <n v="18748600"/>
    <n v="-6074940"/>
    <n v="12673600"/>
    <n v="-2201250"/>
  </r>
  <r>
    <n v="4.8641822433338575"/>
    <n v="5733600"/>
    <n v="55.91"/>
    <x v="1"/>
    <x v="2"/>
    <n v="2412.6167673397408"/>
    <n v="20246700"/>
    <n v="10.4887"/>
    <n v="21659500"/>
    <n v="-3927270"/>
    <n v="17732200"/>
    <n v="-1108450"/>
  </r>
  <r>
    <n v="5.1672709498570981"/>
    <n v="6071000"/>
    <n v="59.39"/>
    <x v="2"/>
    <x v="2"/>
    <n v="3029.5551116492397"/>
    <n v="20797600"/>
    <n v="8.4523600000000005"/>
    <n v="24411300"/>
    <n v="-1948290"/>
    <n v="22463000"/>
    <n v="-168570"/>
  </r>
  <r>
    <n v="5.3095856180998959"/>
    <n v="6406530"/>
    <n v="61.03"/>
    <x v="3"/>
    <x v="2"/>
    <n v="3597.10620420859"/>
    <n v="21343900"/>
    <n v="7.2353699999999996"/>
    <n v="26920500"/>
    <n v="-221331"/>
    <n v="26699200"/>
    <n v="543625"/>
  </r>
  <r>
    <n v="5.3692761466450509"/>
    <n v="6740390"/>
    <n v="61.71"/>
    <x v="4"/>
    <x v="2"/>
    <n v="4126.7849517080876"/>
    <n v="21886400"/>
    <n v="6.4203099999999997"/>
    <n v="29239200"/>
    <n v="1304380"/>
    <n v="30543600"/>
    <n v="1084990"/>
  </r>
  <r>
    <n v="5.3730529065690833"/>
    <n v="7072740"/>
    <n v="61.76"/>
    <x v="5"/>
    <x v="2"/>
    <n v="4653.8214107794292"/>
    <n v="22425300"/>
    <n v="5.84274"/>
    <n v="31369900"/>
    <n v="2630730"/>
    <n v="34000600"/>
    <n v="1462020"/>
  </r>
  <r>
    <n v="5.3079935625848194"/>
    <n v="7403720"/>
    <n v="61.01"/>
    <x v="6"/>
    <x v="2"/>
    <n v="5060.5055910103174"/>
    <n v="22959700"/>
    <n v="5.4499599999999999"/>
    <n v="33188000"/>
    <n v="3633810"/>
    <n v="36821800"/>
    <n v="1554480"/>
  </r>
  <r>
    <n v="5.2246078426872646"/>
    <n v="7733450"/>
    <n v="60.05"/>
    <x v="7"/>
    <x v="2"/>
    <n v="5469.156531601091"/>
    <n v="23491100"/>
    <n v="5.1502299999999996"/>
    <n v="34834200"/>
    <n v="4452350"/>
    <n v="39286500"/>
    <n v="1504190"/>
  </r>
  <r>
    <n v="5.1292415862408731"/>
    <n v="8062030"/>
    <n v="58.95"/>
    <x v="8"/>
    <x v="2"/>
    <n v="5850.0337405767577"/>
    <n v="24019900"/>
    <n v="4.9173799999999996"/>
    <n v="36315000"/>
    <n v="5092410"/>
    <n v="41407400"/>
    <n v="1319850"/>
  </r>
  <r>
    <n v="4.8201555039586497"/>
    <n v="5482150"/>
    <n v="53.14"/>
    <x v="0"/>
    <x v="3"/>
    <n v="1941.6472318318586"/>
    <n v="19829500"/>
    <n v="12.957700000000001"/>
    <n v="19583700"/>
    <n v="-5417540"/>
    <n v="14166100"/>
    <n v="-2061980"/>
  </r>
  <r>
    <n v="5.3788198531841411"/>
    <n v="5841410"/>
    <n v="59.3"/>
    <x v="1"/>
    <x v="3"/>
    <n v="2663.1493301335968"/>
    <n v="20415400"/>
    <n v="9.5638000000000005"/>
    <n v="22755600"/>
    <n v="-3048870"/>
    <n v="19706800"/>
    <n v="-897940"/>
  </r>
  <r>
    <n v="5.6921960758650458"/>
    <n v="6198300"/>
    <n v="62.75"/>
    <x v="2"/>
    <x v="3"/>
    <n v="3333.8615273676787"/>
    <n v="20996500"/>
    <n v="7.7460199999999997"/>
    <n v="25747700"/>
    <n v="-868943"/>
    <n v="24878700"/>
    <n v="91164"/>
  </r>
  <r>
    <n v="5.8419440877866853"/>
    <n v="6553070"/>
    <n v="64.400000000000006"/>
    <x v="3"/>
    <x v="3"/>
    <n v="3943.2634087717947"/>
    <n v="21572500"/>
    <n v="6.6468299999999996"/>
    <n v="28496000"/>
    <n v="1058180"/>
    <n v="29554200"/>
    <n v="850363"/>
  </r>
  <r>
    <n v="5.9068539937937201"/>
    <n v="6905960"/>
    <n v="65.12"/>
    <x v="4"/>
    <x v="3"/>
    <n v="4559.1050020021266"/>
    <n v="22144500"/>
    <n v="5.9041699999999997"/>
    <n v="31056300"/>
    <n v="2786840"/>
    <n v="33843100"/>
    <n v="1440410"/>
  </r>
  <r>
    <n v="5.8676285299879174"/>
    <n v="7257170"/>
    <n v="64.680000000000007"/>
    <x v="5"/>
    <x v="3"/>
    <n v="5041.7276021940825"/>
    <n v="22710900"/>
    <n v="5.4189999999999996"/>
    <n v="33253000"/>
    <n v="4142590"/>
    <n v="37395600"/>
    <n v="1691720"/>
  </r>
  <r>
    <n v="5.7947872219056071"/>
    <n v="7606860"/>
    <n v="63.88"/>
    <x v="6"/>
    <x v="3"/>
    <n v="5507.7107334686998"/>
    <n v="23273700"/>
    <n v="5.0605500000000001"/>
    <n v="35248400"/>
    <n v="5285350"/>
    <n v="40533800"/>
    <n v="1768080"/>
  </r>
  <r>
    <n v="5.7017132840639482"/>
    <n v="7955170"/>
    <n v="62.85"/>
    <x v="7"/>
    <x v="3"/>
    <n v="5949.5249206515909"/>
    <n v="23833100"/>
    <n v="4.7882899999999999"/>
    <n v="37054400"/>
    <n v="6226440"/>
    <n v="43280800"/>
    <n v="1684020"/>
  </r>
  <r>
    <n v="5.5704855236789168"/>
    <n v="8302220"/>
    <n v="61.41"/>
    <x v="8"/>
    <x v="3"/>
    <n v="6381.9101215459114"/>
    <n v="24388400"/>
    <n v="4.5968600000000004"/>
    <n v="38567800"/>
    <n v="6863130"/>
    <n v="45430900"/>
    <n v="1339590"/>
  </r>
  <r>
    <n v="5.3332845164273053"/>
    <n v="5562400"/>
    <n v="51.78"/>
    <x v="0"/>
    <x v="4"/>
    <n v="2141.291362238173"/>
    <n v="19957400"/>
    <n v="11.787599999999999"/>
    <n v="20450100"/>
    <n v="-4717650"/>
    <n v="15732500"/>
    <n v="-1904330"/>
  </r>
  <r>
    <n v="5.928642323451669"/>
    <n v="5939530"/>
    <n v="57.56"/>
    <x v="1"/>
    <x v="4"/>
    <n v="2903.8178080166358"/>
    <n v="20571800"/>
    <n v="8.7443000000000008"/>
    <n v="23907600"/>
    <n v="-2100750"/>
    <n v="21806800"/>
    <n v="-648050"/>
  </r>
  <r>
    <n v="6.2420649795809631"/>
    <n v="6313990"/>
    <n v="60.6"/>
    <x v="2"/>
    <x v="4"/>
    <n v="3623.1805026984189"/>
    <n v="21180300"/>
    <n v="7.12608"/>
    <n v="27127000"/>
    <n v="270414"/>
    <n v="27397400"/>
    <n v="374354"/>
  </r>
  <r>
    <n v="6.3823659031519604"/>
    <n v="6686100"/>
    <n v="61.97"/>
    <x v="3"/>
    <x v="4"/>
    <n v="4286.0866208898842"/>
    <n v="21783100"/>
    <n v="6.1430300000000004"/>
    <n v="30078300"/>
    <n v="2364900"/>
    <n v="32443200"/>
    <n v="1141550"/>
  </r>
  <r>
    <n v="6.4298116832066547"/>
    <n v="7056130"/>
    <n v="62.43"/>
    <x v="4"/>
    <x v="4"/>
    <n v="4908.2308094207592"/>
    <n v="22381200"/>
    <n v="5.4820399999999996"/>
    <n v="32804600"/>
    <n v="4224670"/>
    <n v="37029300"/>
    <n v="1702260"/>
  </r>
  <r>
    <n v="6.3852999135380335"/>
    <n v="7424320"/>
    <n v="62"/>
    <x v="5"/>
    <x v="4"/>
    <n v="5475.0142624597365"/>
    <n v="22973800"/>
    <n v="5.0366400000000002"/>
    <n v="35201300"/>
    <n v="5745320"/>
    <n v="40946700"/>
    <n v="1957190"/>
  </r>
  <r>
    <n v="6.301753530448388"/>
    <n v="7790860"/>
    <n v="61.18"/>
    <x v="6"/>
    <x v="4"/>
    <n v="5970.2871003250257"/>
    <n v="23562200"/>
    <n v="4.7113899999999997"/>
    <n v="37363100"/>
    <n v="7019890"/>
    <n v="44383000"/>
    <n v="2003430"/>
  </r>
  <r>
    <n v="6.1697761860023421"/>
    <n v="8155890"/>
    <n v="59.9"/>
    <x v="7"/>
    <x v="4"/>
    <n v="6426.3779298860918"/>
    <n v="24145900"/>
    <n v="4.4829800000000004"/>
    <n v="39210000"/>
    <n v="7968700"/>
    <n v="47178700"/>
    <n v="1764660"/>
  </r>
  <r>
    <n v="6.0464512791582594"/>
    <n v="8519560"/>
    <n v="58.71"/>
    <x v="8"/>
    <x v="4"/>
    <n v="6928.3161520484236"/>
    <n v="24727200"/>
    <n v="4.2936199999999998"/>
    <n v="40954600"/>
    <n v="8801760"/>
    <n v="49756400"/>
    <n v="1453770"/>
  </r>
  <r>
    <n v="5.8848063282126013"/>
    <n v="5635140"/>
    <n v="54.99"/>
    <x v="0"/>
    <x v="5"/>
    <n v="2345.0552202781887"/>
    <n v="20076200"/>
    <n v="10.7461"/>
    <n v="21369000"/>
    <n v="-3954980"/>
    <n v="17414000"/>
    <n v="-1714930"/>
  </r>
  <r>
    <n v="6.5080997526936875"/>
    <n v="6028290"/>
    <n v="60.81"/>
    <x v="1"/>
    <x v="5"/>
    <n v="3179.7156135340765"/>
    <n v="20716400"/>
    <n v="8.02196"/>
    <n v="25107000"/>
    <n v="-1091800"/>
    <n v="24015200"/>
    <n v="-376609"/>
  </r>
  <r>
    <n v="6.8198112251620628"/>
    <n v="6418470"/>
    <n v="63.73"/>
    <x v="2"/>
    <x v="5"/>
    <n v="3940.3168218095402"/>
    <n v="21349800"/>
    <n v="6.5736800000000004"/>
    <n v="28561500"/>
    <n v="1480990"/>
    <n v="30042500"/>
    <n v="681217"/>
  </r>
  <r>
    <n v="6.9769854987718123"/>
    <n v="6806080"/>
    <n v="65.2"/>
    <x v="3"/>
    <x v="5"/>
    <n v="4697.9150120925788"/>
    <n v="21977600"/>
    <n v="5.6695000000000002"/>
    <n v="31793600"/>
    <n v="3822840"/>
    <n v="35616400"/>
    <n v="1528130"/>
  </r>
  <r>
    <n v="6.9795530455221808"/>
    <n v="7191430"/>
    <n v="65.22"/>
    <x v="4"/>
    <x v="5"/>
    <n v="5347.3017177496613"/>
    <n v="22598500"/>
    <n v="5.0994099999999998"/>
    <n v="34618400"/>
    <n v="5749600"/>
    <n v="40368000"/>
    <n v="1987100"/>
  </r>
  <r>
    <n v="6.9250705610878089"/>
    <n v="7574790"/>
    <n v="64.709999999999994"/>
    <x v="5"/>
    <x v="5"/>
    <n v="5922.4543615269968"/>
    <n v="23214700"/>
    <n v="4.6931000000000003"/>
    <n v="37202000"/>
    <n v="7425100"/>
    <n v="44627100"/>
    <n v="2227310"/>
  </r>
  <r>
    <n v="6.8004884795517917"/>
    <n v="7956360"/>
    <n v="63.55"/>
    <x v="6"/>
    <x v="5"/>
    <n v="6460.8406123868881"/>
    <n v="23825200"/>
    <n v="4.4139900000000001"/>
    <n v="39425700"/>
    <n v="8730870"/>
    <n v="48156500"/>
    <n v="2134540"/>
  </r>
  <r>
    <n v="6.6791731899765949"/>
    <n v="8336310"/>
    <n v="62.41"/>
    <x v="7"/>
    <x v="5"/>
    <n v="6978.2903418191454"/>
    <n v="24432600"/>
    <n v="4.1901900000000003"/>
    <n v="41518600"/>
    <n v="9893430"/>
    <n v="51412100"/>
    <n v="1938810"/>
  </r>
  <r>
    <n v="6.5479118587014202"/>
    <n v="8714790"/>
    <n v="61.19"/>
    <x v="8"/>
    <x v="5"/>
    <n v="7437.8626467411477"/>
    <n v="25036800"/>
    <n v="4.0144599999999997"/>
    <n v="43432000"/>
    <n v="10863700"/>
    <n v="54295700"/>
    <n v="1594050"/>
  </r>
  <r>
    <n v="6.4537620340473891"/>
    <n v="5712900"/>
    <n v="58.15"/>
    <x v="0"/>
    <x v="6"/>
    <n v="2560.8215325216561"/>
    <n v="20203200"/>
    <n v="9.8614099999999993"/>
    <n v="22315200"/>
    <n v="-3176820"/>
    <n v="19138300"/>
    <n v="-1565180"/>
  </r>
  <r>
    <n v="7.0869557816688067"/>
    <n v="6123210"/>
    <n v="63.86"/>
    <x v="1"/>
    <x v="6"/>
    <n v="3438.6444570437948"/>
    <n v="20870600"/>
    <n v="7.4210399999999996"/>
    <n v="26307300"/>
    <n v="-96172.6"/>
    <n v="26211200"/>
    <n v="-189088.1"/>
  </r>
  <r>
    <n v="7.4239004125997505"/>
    <n v="6530260"/>
    <n v="66.900000000000006"/>
    <x v="2"/>
    <x v="6"/>
    <n v="4295.0127720805031"/>
    <n v="21531100"/>
    <n v="6.09"/>
    <n v="30057400"/>
    <n v="2735730"/>
    <n v="32793200"/>
    <n v="946030"/>
  </r>
  <r>
    <n v="7.5477761142778768"/>
    <n v="6934490"/>
    <n v="68.010000000000005"/>
    <x v="3"/>
    <x v="6"/>
    <n v="5048.471842833038"/>
    <n v="22184300"/>
    <n v="5.2905600000000002"/>
    <n v="33440700"/>
    <n v="5194070"/>
    <n v="38634800"/>
    <n v="1726060"/>
  </r>
  <r>
    <n v="7.5468946781451463"/>
    <n v="7336280"/>
    <n v="68"/>
    <x v="4"/>
    <x v="6"/>
    <n v="5751.6071165654075"/>
    <n v="22830900"/>
    <n v="4.7648799999999998"/>
    <n v="36487200"/>
    <n v="7307460"/>
    <n v="43794600"/>
    <n v="2187100"/>
  </r>
  <r>
    <n v="7.4509238813934475"/>
    <n v="7735900"/>
    <n v="67.14"/>
    <x v="5"/>
    <x v="6"/>
    <n v="6386.6029602796407"/>
    <n v="23471200"/>
    <n v="4.41"/>
    <n v="39155400"/>
    <n v="9034070"/>
    <n v="48189500"/>
    <n v="2292970"/>
  </r>
  <r>
    <n v="7.3387346690292388"/>
    <n v="8133590"/>
    <n v="66.13"/>
    <x v="6"/>
    <x v="6"/>
    <n v="6937.7309741143918"/>
    <n v="24107300"/>
    <n v="4.1388400000000001"/>
    <n v="41640700"/>
    <n v="10566400"/>
    <n v="52207100"/>
    <n v="2240600"/>
  </r>
  <r>
    <n v="7.2128163940099537"/>
    <n v="8529550"/>
    <n v="64.989999999999995"/>
    <x v="7"/>
    <x v="6"/>
    <n v="7518.7107919475693"/>
    <n v="24739600"/>
    <n v="3.9289999999999998"/>
    <n v="43932300"/>
    <n v="11893300"/>
    <n v="55825600"/>
    <n v="2022510"/>
  </r>
  <r>
    <n v="7.0737634642047968"/>
    <n v="8923930"/>
    <n v="63.74"/>
    <x v="8"/>
    <x v="6"/>
    <n v="8021.0946745545998"/>
    <n v="25368200"/>
    <n v="3.76552"/>
    <n v="46023000"/>
    <n v="13006900"/>
    <n v="59029900"/>
    <n v="16340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">
  <r>
    <x v="0"/>
    <x v="0"/>
    <n v="4271570"/>
    <n v="5243530"/>
    <n v="-971960"/>
  </r>
  <r>
    <x v="1"/>
    <x v="0"/>
    <n v="5047370"/>
    <n v="5549320"/>
    <n v="-501950"/>
  </r>
  <r>
    <x v="2"/>
    <x v="0"/>
    <n v="5789090"/>
    <n v="5853620"/>
    <n v="-64530"/>
  </r>
  <r>
    <x v="3"/>
    <x v="0"/>
    <n v="6504140"/>
    <n v="6156500"/>
    <n v="347640"/>
  </r>
  <r>
    <x v="4"/>
    <x v="0"/>
    <n v="7197510"/>
    <n v="6458070"/>
    <n v="739440"/>
  </r>
  <r>
    <x v="5"/>
    <x v="0"/>
    <n v="7872730"/>
    <n v="6758440"/>
    <n v="1114290"/>
  </r>
  <r>
    <x v="6"/>
    <x v="0"/>
    <n v="8532440"/>
    <n v="7057700"/>
    <n v="1474740"/>
  </r>
  <r>
    <x v="7"/>
    <x v="0"/>
    <n v="9178670"/>
    <n v="7355940"/>
    <n v="1822730"/>
  </r>
  <r>
    <x v="8"/>
    <x v="0"/>
    <n v="9813020"/>
    <n v="7653240"/>
    <n v="2159780"/>
  </r>
  <r>
    <x v="0"/>
    <x v="1"/>
    <n v="4529790"/>
    <n v="5317170"/>
    <n v="-787380"/>
  </r>
  <r>
    <x v="1"/>
    <x v="1"/>
    <n v="5349840"/>
    <n v="5639420"/>
    <n v="-289580"/>
  </r>
  <r>
    <x v="2"/>
    <x v="1"/>
    <n v="6133560"/>
    <n v="5959900"/>
    <n v="173660"/>
  </r>
  <r>
    <x v="3"/>
    <x v="1"/>
    <n v="6888840"/>
    <n v="6278750"/>
    <n v="610090"/>
  </r>
  <r>
    <x v="4"/>
    <x v="1"/>
    <n v="7621010"/>
    <n v="6596110"/>
    <n v="1024900"/>
  </r>
  <r>
    <x v="5"/>
    <x v="1"/>
    <n v="8333840"/>
    <n v="6912110"/>
    <n v="1421730"/>
  </r>
  <r>
    <x v="6"/>
    <x v="1"/>
    <n v="9030150"/>
    <n v="7226880"/>
    <n v="1803270"/>
  </r>
  <r>
    <x v="7"/>
    <x v="1"/>
    <n v="9712100"/>
    <n v="7540510"/>
    <n v="2171590"/>
  </r>
  <r>
    <x v="8"/>
    <x v="1"/>
    <n v="10381400"/>
    <n v="7853100"/>
    <n v="2528300"/>
  </r>
  <r>
    <x v="0"/>
    <x v="2"/>
    <n v="4797100"/>
    <n v="5394140"/>
    <n v="-597040"/>
  </r>
  <r>
    <x v="1"/>
    <x v="2"/>
    <n v="5662820"/>
    <n v="5733600"/>
    <n v="-70780"/>
  </r>
  <r>
    <x v="2"/>
    <x v="2"/>
    <n v="6489850"/>
    <n v="6071000"/>
    <n v="418850"/>
  </r>
  <r>
    <x v="3"/>
    <x v="2"/>
    <n v="7286630"/>
    <n v="6406530"/>
    <n v="880100"/>
  </r>
  <r>
    <x v="4"/>
    <x v="2"/>
    <n v="8058810"/>
    <n v="6740390"/>
    <n v="1318420"/>
  </r>
  <r>
    <x v="5"/>
    <x v="2"/>
    <n v="8810430"/>
    <n v="7072740"/>
    <n v="1737690"/>
  </r>
  <r>
    <x v="6"/>
    <x v="2"/>
    <n v="9544480"/>
    <n v="7403720"/>
    <n v="2140760"/>
  </r>
  <r>
    <x v="7"/>
    <x v="2"/>
    <n v="10263300"/>
    <n v="7733450"/>
    <n v="2529850"/>
  </r>
  <r>
    <x v="8"/>
    <x v="2"/>
    <n v="10968600"/>
    <n v="8062030"/>
    <n v="2906570"/>
  </r>
  <r>
    <x v="0"/>
    <x v="3"/>
    <n v="5088440"/>
    <n v="5482150"/>
    <n v="-393710"/>
  </r>
  <r>
    <x v="1"/>
    <x v="3"/>
    <n v="6004160"/>
    <n v="5841410"/>
    <n v="162750"/>
  </r>
  <r>
    <x v="2"/>
    <x v="3"/>
    <n v="6878670"/>
    <n v="6198300"/>
    <n v="680370"/>
  </r>
  <r>
    <x v="3"/>
    <x v="3"/>
    <n v="7720970"/>
    <n v="6553070"/>
    <n v="1167900"/>
  </r>
  <r>
    <x v="4"/>
    <x v="3"/>
    <n v="8537100"/>
    <n v="6905960"/>
    <n v="1631140"/>
  </r>
  <r>
    <x v="5"/>
    <x v="3"/>
    <n v="9331340"/>
    <n v="7257170"/>
    <n v="2074170"/>
  </r>
  <r>
    <x v="6"/>
    <x v="3"/>
    <n v="10106900"/>
    <n v="7606860"/>
    <n v="2500040"/>
  </r>
  <r>
    <x v="7"/>
    <x v="3"/>
    <n v="10866200"/>
    <n v="7955170"/>
    <n v="2911030"/>
  </r>
  <r>
    <x v="8"/>
    <x v="3"/>
    <n v="11611200"/>
    <n v="8302220"/>
    <n v="3308980"/>
  </r>
  <r>
    <x v="0"/>
    <x v="4"/>
    <n v="5371540"/>
    <n v="5562400"/>
    <n v="-190860"/>
  </r>
  <r>
    <x v="1"/>
    <x v="4"/>
    <n v="6335060"/>
    <n v="5939530"/>
    <n v="395530"/>
  </r>
  <r>
    <x v="2"/>
    <x v="4"/>
    <n v="7254860"/>
    <n v="6313990"/>
    <n v="940870"/>
  </r>
  <r>
    <x v="3"/>
    <x v="4"/>
    <n v="8140490"/>
    <n v="6686100"/>
    <n v="1454390"/>
  </r>
  <r>
    <x v="4"/>
    <x v="4"/>
    <n v="8998370"/>
    <n v="7056130"/>
    <n v="1942240"/>
  </r>
  <r>
    <x v="5"/>
    <x v="4"/>
    <n v="9833050"/>
    <n v="7424320"/>
    <n v="2408730"/>
  </r>
  <r>
    <x v="6"/>
    <x v="4"/>
    <n v="10647900"/>
    <n v="7790860"/>
    <n v="2857040"/>
  </r>
  <r>
    <x v="7"/>
    <x v="4"/>
    <n v="11445600"/>
    <n v="8155890"/>
    <n v="3289710"/>
  </r>
  <r>
    <x v="8"/>
    <x v="4"/>
    <n v="12228100"/>
    <n v="8519560"/>
    <n v="3708540"/>
  </r>
  <r>
    <x v="0"/>
    <x v="5"/>
    <n v="5650030"/>
    <n v="5635140"/>
    <n v="14890"/>
  </r>
  <r>
    <x v="1"/>
    <x v="5"/>
    <n v="6659710"/>
    <n v="6028290"/>
    <n v="631420"/>
  </r>
  <r>
    <x v="2"/>
    <x v="5"/>
    <n v="7623130"/>
    <n v="6418470"/>
    <n v="1204660"/>
  </r>
  <r>
    <x v="3"/>
    <x v="5"/>
    <n v="8550410"/>
    <n v="6806080"/>
    <n v="1744330"/>
  </r>
  <r>
    <x v="4"/>
    <x v="5"/>
    <n v="9448340"/>
    <n v="7191430"/>
    <n v="2256910"/>
  </r>
  <r>
    <x v="5"/>
    <x v="5"/>
    <n v="10321700"/>
    <n v="7574790"/>
    <n v="2746910"/>
  </r>
  <r>
    <x v="6"/>
    <x v="5"/>
    <n v="11174200"/>
    <n v="7956360"/>
    <n v="3217840"/>
  </r>
  <r>
    <x v="7"/>
    <x v="5"/>
    <n v="12008500"/>
    <n v="8336310"/>
    <n v="3672190"/>
  </r>
  <r>
    <x v="8"/>
    <x v="5"/>
    <n v="12826800"/>
    <n v="8714790"/>
    <n v="4112010"/>
  </r>
  <r>
    <x v="0"/>
    <x v="6"/>
    <n v="5948210"/>
    <n v="5712900"/>
    <n v="235310"/>
  </r>
  <r>
    <x v="1"/>
    <x v="6"/>
    <n v="7007180"/>
    <n v="6123210"/>
    <n v="883970"/>
  </r>
  <r>
    <x v="2"/>
    <x v="6"/>
    <n v="8017160"/>
    <n v="6530260"/>
    <n v="1486900"/>
  </r>
  <r>
    <x v="3"/>
    <x v="6"/>
    <n v="8988880"/>
    <n v="6934490"/>
    <n v="2054390"/>
  </r>
  <r>
    <x v="4"/>
    <x v="6"/>
    <n v="9929540"/>
    <n v="7336280"/>
    <n v="2593260"/>
  </r>
  <r>
    <x v="5"/>
    <x v="6"/>
    <n v="10844300"/>
    <n v="7735900"/>
    <n v="3108400"/>
  </r>
  <r>
    <x v="6"/>
    <x v="6"/>
    <n v="11736800"/>
    <n v="8133590"/>
    <n v="3603210"/>
  </r>
  <r>
    <x v="7"/>
    <x v="6"/>
    <n v="12610200"/>
    <n v="8529550"/>
    <n v="4080650"/>
  </r>
  <r>
    <x v="8"/>
    <x v="6"/>
    <n v="13466600"/>
    <n v="8923930"/>
    <n v="45426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D29951-D34D-45EF-97E9-9B08195F7330}" name="PivotTable6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1">
  <location ref="BV4:CC14" firstHeaderRow="1" firstDataRow="2" firstDataCol="1"/>
  <pivotFields count="3"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numFmtId="9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um of Breakeven Efficiency" fld="2" baseField="0" baseItem="0" numFmtId="9"/>
  </dataFields>
  <formats count="1">
    <format dxfId="3">
      <pivotArea outline="0" collapsedLevelsAreSubtotals="1" fieldPosition="0"/>
    </format>
  </formats>
  <conditionalFormats count="2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24B961-CCC0-4773-BC0D-2EC9B903A1D1}" name="PivotTable1" cacheId="2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2">
  <location ref="P3:W13" firstHeaderRow="1" firstDataRow="2" firstDataCol="1"/>
  <pivotFields count="12">
    <pivotField numFmtId="2" subtotalTop="0" showAll="0" defaultSubtotal="0"/>
    <pivotField numFmtId="11" showAll="0" defaultSubtotal="0"/>
    <pivotField showAll="0" defaultSubtotal="0"/>
    <pivotField axis="axisRow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Col" showAll="0" defaultSubtotal="0">
      <items count="7">
        <item x="0"/>
        <item x="1"/>
        <item x="2"/>
        <item x="3"/>
        <item x="4"/>
        <item x="5"/>
        <item x="6"/>
      </items>
    </pivotField>
    <pivotField dataField="1" numFmtId="171" subtotalTop="0" showAll="0" defaultSubtotal="0"/>
    <pivotField numFmtId="11" showAll="0" defaultSubtotal="0"/>
    <pivotField showAll="0" defaultSubtotal="0"/>
    <pivotField numFmtId="11" showAll="0" defaultSubtotal="0"/>
    <pivotField showAll="0" defaultSubtotal="0"/>
    <pivotField numFmtId="11" showAll="0" defaultSubtotal="0"/>
    <pivotField numFmtId="11" subtotalTop="0" showAll="0" defaultSubtota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um of Gross Turbine Output  (kW)" fld="5" baseField="0" baseItem="0" numFmtId="3"/>
  </dataFields>
  <formats count="1">
    <format dxfId="0">
      <pivotArea outline="0" collapsedLevelsAreSubtotals="1" fieldPosition="0"/>
    </format>
  </formats>
  <chartFormats count="16">
    <chartFormat chart="7" format="5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7" format="54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</references>
      </pivotArea>
    </chartFormat>
    <chartFormat chart="7" format="55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</references>
      </pivotArea>
    </chartFormat>
    <chartFormat chart="7" format="56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chartFormat>
    <chartFormat chart="7" format="57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0"/>
          </reference>
        </references>
      </pivotArea>
    </chartFormat>
    <chartFormat chart="7" format="58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0"/>
          </reference>
        </references>
      </pivotArea>
    </chartFormat>
    <chartFormat chart="7" format="59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0"/>
          </reference>
        </references>
      </pivotArea>
    </chartFormat>
    <chartFormat chart="7" format="60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0"/>
          </reference>
        </references>
      </pivotArea>
    </chartFormat>
    <chartFormat chart="7" format="61">
      <pivotArea type="data" outline="0" fieldPosition="0">
        <references count="3">
          <reference field="4294967294" count="1" selected="0">
            <x v="0"/>
          </reference>
          <reference field="3" count="1" selected="0">
            <x v="7"/>
          </reference>
          <reference field="4" count="1" selected="0">
            <x v="0"/>
          </reference>
        </references>
      </pivotArea>
    </chartFormat>
    <chartFormat chart="7" format="62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0"/>
          </reference>
        </references>
      </pivotArea>
    </chartFormat>
    <chartFormat chart="7" format="6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7" format="6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7" format="6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7" format="6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7" format="6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7" format="6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5F28E9-FF6A-4552-86B2-3881CD6F14AE}" name="PivotTable4" cacheId="3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1">
  <location ref="L8:S18" firstHeaderRow="1" firstDataRow="2" firstDataCol="1"/>
  <pivotFields count="5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44" showAll="0"/>
    <pivotField numFmtId="44" showAll="0"/>
    <pivotField dataField="1" numFmtId="44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um of Plant Cost Savings (Custom - Standard)" fld="4" baseField="0" baseItem="0"/>
  </dataFields>
  <chartFormats count="7">
    <chartFormat chart="0" format="7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8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9" series="1">
      <pivotArea type="data" outline="0" fieldPosition="0">
        <references count="1">
          <reference field="1" count="1" selected="0">
            <x v="2"/>
          </reference>
        </references>
      </pivotArea>
    </chartFormat>
    <chartFormat chart="0" format="10" series="1">
      <pivotArea type="data" outline="0" fieldPosition="0">
        <references count="1">
          <reference field="1" count="1" selected="0">
            <x v="3"/>
          </reference>
        </references>
      </pivotArea>
    </chartFormat>
    <chartFormat chart="0" format="11" series="1">
      <pivotArea type="data" outline="0" fieldPosition="0">
        <references count="1">
          <reference field="1" count="1" selected="0">
            <x v="4"/>
          </reference>
        </references>
      </pivotArea>
    </chartFormat>
    <chartFormat chart="0" format="12" series="1">
      <pivotArea type="data" outline="0" fieldPosition="0">
        <references count="1">
          <reference field="1" count="1" selected="0">
            <x v="5"/>
          </reference>
        </references>
      </pivotArea>
    </chartFormat>
    <chartFormat chart="0" format="13" series="1">
      <pivotArea type="data" outline="0" fieldPosition="0">
        <references count="1"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95174-618A-4538-A7F3-F2640DDA1655}">
  <sheetPr codeName="Sheet5"/>
  <dimension ref="B1:CC65"/>
  <sheetViews>
    <sheetView topLeftCell="A2" zoomScale="70" zoomScaleNormal="70" workbookViewId="0">
      <selection activeCell="G34" sqref="G34"/>
    </sheetView>
  </sheetViews>
  <sheetFormatPr defaultRowHeight="15" x14ac:dyDescent="0.25"/>
  <cols>
    <col min="2" max="11" width="15.7109375" customWidth="1"/>
    <col min="14" max="14" width="14.28515625" bestFit="1" customWidth="1"/>
    <col min="28" max="28" width="11.7109375" customWidth="1"/>
    <col min="43" max="43" width="14.28515625" bestFit="1" customWidth="1"/>
    <col min="44" max="44" width="16.28515625" customWidth="1"/>
    <col min="45" max="45" width="14.28515625" bestFit="1" customWidth="1"/>
    <col min="61" max="61" width="15.140625" customWidth="1"/>
    <col min="62" max="62" width="15.5703125" customWidth="1"/>
    <col min="74" max="74" width="26.5703125" bestFit="1" customWidth="1"/>
    <col min="75" max="75" width="16.28515625" bestFit="1" customWidth="1"/>
    <col min="76" max="80" width="5.5703125" bestFit="1" customWidth="1"/>
    <col min="81" max="81" width="4.5703125" bestFit="1" customWidth="1"/>
    <col min="82" max="82" width="12" bestFit="1" customWidth="1"/>
  </cols>
  <sheetData>
    <row r="1" spans="2:81" ht="47.25" customHeight="1" x14ac:dyDescent="0.25">
      <c r="B1" s="14" t="s">
        <v>13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14" t="s">
        <v>14</v>
      </c>
      <c r="Q1" s="14"/>
      <c r="R1" s="14"/>
      <c r="S1" s="14"/>
      <c r="T1" s="14"/>
      <c r="U1" s="14"/>
      <c r="V1" s="14"/>
      <c r="W1" s="14"/>
      <c r="X1" s="14"/>
      <c r="Y1" s="14"/>
      <c r="AB1" s="14" t="s">
        <v>16</v>
      </c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S1" s="14" t="s">
        <v>17</v>
      </c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0" t="s">
        <v>18</v>
      </c>
      <c r="BN1" s="15" t="s">
        <v>25</v>
      </c>
      <c r="BO1" s="15"/>
      <c r="BP1" s="15"/>
    </row>
    <row r="2" spans="2:81" x14ac:dyDescent="0.25">
      <c r="B2" t="s">
        <v>12</v>
      </c>
      <c r="C2" t="s">
        <v>0</v>
      </c>
      <c r="D2" t="s">
        <v>9</v>
      </c>
      <c r="E2" t="s">
        <v>6</v>
      </c>
      <c r="F2" t="s">
        <v>31</v>
      </c>
      <c r="G2" t="s">
        <v>1</v>
      </c>
      <c r="H2" t="s">
        <v>2</v>
      </c>
      <c r="I2" t="s">
        <v>3</v>
      </c>
      <c r="J2" t="s">
        <v>4</v>
      </c>
      <c r="K2" t="s">
        <v>5</v>
      </c>
      <c r="N2" t="s">
        <v>15</v>
      </c>
      <c r="P2" t="s">
        <v>12</v>
      </c>
      <c r="Q2" t="s">
        <v>0</v>
      </c>
      <c r="R2" t="s">
        <v>9</v>
      </c>
      <c r="S2" t="s">
        <v>6</v>
      </c>
      <c r="T2" t="s">
        <v>7</v>
      </c>
      <c r="U2" t="s">
        <v>1</v>
      </c>
      <c r="V2" t="s">
        <v>2</v>
      </c>
      <c r="W2" t="s">
        <v>3</v>
      </c>
      <c r="X2" t="s">
        <v>4</v>
      </c>
      <c r="Y2" t="s">
        <v>5</v>
      </c>
      <c r="AB2" s="5">
        <v>1</v>
      </c>
      <c r="AC2" s="5">
        <v>0.99</v>
      </c>
      <c r="AD2" s="5">
        <v>0.98</v>
      </c>
      <c r="AE2" s="5">
        <v>0.97</v>
      </c>
      <c r="AF2" s="5">
        <v>0.96</v>
      </c>
      <c r="AG2" s="5">
        <v>0.95</v>
      </c>
      <c r="AH2" s="5">
        <v>0.94</v>
      </c>
      <c r="AI2" s="5">
        <v>0.93</v>
      </c>
      <c r="AJ2" s="5">
        <v>0.92</v>
      </c>
      <c r="AK2" s="5">
        <v>0.91</v>
      </c>
      <c r="AL2" s="5">
        <v>0.9</v>
      </c>
      <c r="AM2" s="5">
        <v>0.89</v>
      </c>
      <c r="AN2" s="5">
        <v>0.88</v>
      </c>
      <c r="AO2" s="5">
        <v>0.87</v>
      </c>
      <c r="AP2" s="5">
        <v>0.86</v>
      </c>
      <c r="AQ2" s="5">
        <v>0.85</v>
      </c>
      <c r="AS2" s="5">
        <v>1</v>
      </c>
      <c r="AT2" s="5">
        <v>0.99</v>
      </c>
      <c r="AU2" s="5">
        <v>0.98</v>
      </c>
      <c r="AV2" s="5">
        <v>0.97</v>
      </c>
      <c r="AW2" s="5">
        <v>0.96</v>
      </c>
      <c r="AX2" s="5">
        <v>0.95</v>
      </c>
      <c r="AY2" s="5">
        <v>0.94</v>
      </c>
      <c r="AZ2" s="5">
        <v>0.93</v>
      </c>
      <c r="BA2" s="5">
        <v>0.92</v>
      </c>
      <c r="BB2" s="5">
        <v>0.91</v>
      </c>
      <c r="BC2" s="5">
        <v>0.9</v>
      </c>
      <c r="BD2" s="5">
        <v>0.89</v>
      </c>
      <c r="BE2" s="5">
        <v>0.88</v>
      </c>
      <c r="BF2" s="5">
        <v>0.87</v>
      </c>
      <c r="BG2" s="5">
        <v>0.86</v>
      </c>
      <c r="BH2" s="5">
        <v>0.85</v>
      </c>
      <c r="BI2" t="s">
        <v>19</v>
      </c>
      <c r="BJ2" t="s">
        <v>20</v>
      </c>
      <c r="BK2" t="s">
        <v>21</v>
      </c>
      <c r="BN2" t="s">
        <v>22</v>
      </c>
      <c r="BO2" t="s">
        <v>23</v>
      </c>
      <c r="BP2" t="s">
        <v>21</v>
      </c>
    </row>
    <row r="3" spans="2:81" x14ac:dyDescent="0.25">
      <c r="B3" s="1">
        <v>4271570</v>
      </c>
      <c r="C3">
        <v>56.355200000000004</v>
      </c>
      <c r="D3">
        <v>40</v>
      </c>
      <c r="E3">
        <v>160</v>
      </c>
      <c r="F3" s="16">
        <v>1747.300813225424</v>
      </c>
      <c r="G3" s="1">
        <v>18094400</v>
      </c>
      <c r="H3">
        <v>12.7057</v>
      </c>
      <c r="I3" s="1">
        <v>18018100</v>
      </c>
      <c r="J3" s="1">
        <v>-4790990</v>
      </c>
      <c r="K3" s="1">
        <v>13227100</v>
      </c>
      <c r="N3" s="4">
        <f>X3-J3</f>
        <v>-863300</v>
      </c>
      <c r="P3" s="1">
        <v>5243530</v>
      </c>
      <c r="Q3">
        <v>56.355200000000004</v>
      </c>
      <c r="R3">
        <v>40</v>
      </c>
      <c r="S3">
        <v>160</v>
      </c>
      <c r="U3" s="1">
        <v>19472200</v>
      </c>
      <c r="V3">
        <v>13.6731</v>
      </c>
      <c r="W3" s="1">
        <v>18881400</v>
      </c>
      <c r="X3" s="1">
        <v>-5654290</v>
      </c>
      <c r="Y3" s="1">
        <v>13227100</v>
      </c>
      <c r="AB3" s="1">
        <v>-5654290</v>
      </c>
      <c r="AC3" s="1">
        <v>-5724870</v>
      </c>
      <c r="AD3" s="1">
        <v>-5795460</v>
      </c>
      <c r="AE3" s="1">
        <v>-5866040</v>
      </c>
      <c r="AF3" s="1">
        <v>-5936630</v>
      </c>
      <c r="AG3" s="1">
        <v>-6007210</v>
      </c>
      <c r="AH3" s="1">
        <v>-6077800</v>
      </c>
      <c r="AI3" s="1">
        <v>-6148380</v>
      </c>
      <c r="AJ3" s="1">
        <v>-6218960</v>
      </c>
      <c r="AK3" s="1">
        <v>-6289550</v>
      </c>
      <c r="AL3" s="1">
        <v>-6360130</v>
      </c>
      <c r="AM3" s="1">
        <v>-6430720</v>
      </c>
      <c r="AN3" s="1">
        <v>-6501300</v>
      </c>
      <c r="AO3" s="1">
        <v>-6571880</v>
      </c>
      <c r="AP3" s="1">
        <v>-6642470</v>
      </c>
      <c r="AQ3" s="1">
        <v>-6713050</v>
      </c>
      <c r="AR3" s="6"/>
      <c r="AS3" s="6">
        <f t="shared" ref="AS3:AS34" si="0">AB3-$J3</f>
        <v>-863300</v>
      </c>
      <c r="AT3" s="6">
        <f t="shared" ref="AT3:AT34" si="1">AC3-$J3</f>
        <v>-933880</v>
      </c>
      <c r="AU3" s="6">
        <f t="shared" ref="AU3:AU34" si="2">AD3-$J3</f>
        <v>-1004470</v>
      </c>
      <c r="AV3" s="6">
        <f t="shared" ref="AV3:AV34" si="3">AE3-$J3</f>
        <v>-1075050</v>
      </c>
      <c r="AW3" s="6">
        <f t="shared" ref="AW3:AW34" si="4">AF3-$J3</f>
        <v>-1145640</v>
      </c>
      <c r="AX3" s="6">
        <f t="shared" ref="AX3:AX34" si="5">AG3-$J3</f>
        <v>-1216220</v>
      </c>
      <c r="AY3" s="6">
        <f t="shared" ref="AY3:AY34" si="6">AH3-$J3</f>
        <v>-1286810</v>
      </c>
      <c r="AZ3" s="6">
        <f t="shared" ref="AZ3:AZ34" si="7">AI3-$J3</f>
        <v>-1357390</v>
      </c>
      <c r="BA3" s="6">
        <f t="shared" ref="BA3:BA34" si="8">AJ3-$J3</f>
        <v>-1427970</v>
      </c>
      <c r="BB3" s="6">
        <f t="shared" ref="BB3:BB34" si="9">AK3-$J3</f>
        <v>-1498560</v>
      </c>
      <c r="BC3" s="6">
        <f t="shared" ref="BC3:BC34" si="10">AL3-$J3</f>
        <v>-1569140</v>
      </c>
      <c r="BD3" s="6">
        <f t="shared" ref="BD3:BD34" si="11">AM3-$J3</f>
        <v>-1639730</v>
      </c>
      <c r="BE3" s="6">
        <f t="shared" ref="BE3:BE34" si="12">AN3-$J3</f>
        <v>-1710310</v>
      </c>
      <c r="BF3" s="6">
        <f t="shared" ref="BF3:BF34" si="13">AO3-$J3</f>
        <v>-1780890</v>
      </c>
      <c r="BG3" s="6">
        <f t="shared" ref="BG3:BG34" si="14">AP3-$J3</f>
        <v>-1851480</v>
      </c>
      <c r="BH3" s="6">
        <f t="shared" ref="BH3:BH34" si="15">AQ3-$J3</f>
        <v>-1922060</v>
      </c>
      <c r="BI3" s="6">
        <f>SLOPE(AS3:BH3,$AS$2:$BH$2)</f>
        <v>7058414.7058823565</v>
      </c>
      <c r="BJ3" s="6">
        <f>INTERCEPT(AS3:BH3,$AS$2:$BH$2)</f>
        <v>-7921714.8529411796</v>
      </c>
      <c r="BK3" s="8">
        <f>-BJ3/BI3</f>
        <v>1.1223079378347327</v>
      </c>
      <c r="BN3">
        <f>E3</f>
        <v>160</v>
      </c>
      <c r="BO3">
        <f>D3</f>
        <v>40</v>
      </c>
      <c r="BP3" s="5">
        <f>BK3</f>
        <v>1.1223079378347327</v>
      </c>
    </row>
    <row r="4" spans="2:81" x14ac:dyDescent="0.25">
      <c r="B4" s="1">
        <v>5047370</v>
      </c>
      <c r="C4">
        <v>56.355200000000004</v>
      </c>
      <c r="D4">
        <v>50</v>
      </c>
      <c r="E4">
        <v>160</v>
      </c>
      <c r="F4" s="16">
        <v>2184.126016531779</v>
      </c>
      <c r="G4" s="1">
        <v>19257500</v>
      </c>
      <c r="H4">
        <v>10.8179</v>
      </c>
      <c r="I4" s="1">
        <v>20332300</v>
      </c>
      <c r="J4" s="1">
        <v>-4001970</v>
      </c>
      <c r="K4" s="1">
        <v>16330300</v>
      </c>
      <c r="N4" s="4">
        <f t="shared" ref="N4:N65" si="16">X4-J4</f>
        <v>-445830</v>
      </c>
      <c r="P4" s="1">
        <v>5549320</v>
      </c>
      <c r="Q4">
        <v>56.355200000000004</v>
      </c>
      <c r="R4">
        <v>50</v>
      </c>
      <c r="S4">
        <v>160</v>
      </c>
      <c r="U4" s="1">
        <v>19969000</v>
      </c>
      <c r="V4">
        <v>11.217599999999999</v>
      </c>
      <c r="W4" s="1">
        <v>20778100</v>
      </c>
      <c r="X4" s="1">
        <v>-4447800</v>
      </c>
      <c r="Y4" s="1">
        <v>16330300</v>
      </c>
      <c r="AB4" s="1">
        <v>-4447800</v>
      </c>
      <c r="AC4" s="1">
        <v>-4536030</v>
      </c>
      <c r="AD4" s="1">
        <v>-4624260</v>
      </c>
      <c r="AE4" s="1">
        <v>-4712500</v>
      </c>
      <c r="AF4" s="1">
        <v>-4800730</v>
      </c>
      <c r="AG4" s="1">
        <v>-4888960</v>
      </c>
      <c r="AH4" s="1">
        <v>-4977190</v>
      </c>
      <c r="AI4" s="1">
        <v>-5065420</v>
      </c>
      <c r="AJ4" s="1">
        <v>-5153650</v>
      </c>
      <c r="AK4" s="1">
        <v>-5241880</v>
      </c>
      <c r="AL4" s="1">
        <v>-5330110</v>
      </c>
      <c r="AM4" s="1">
        <v>-5418340</v>
      </c>
      <c r="AN4" s="1">
        <v>-5506570</v>
      </c>
      <c r="AO4" s="1">
        <v>-5594800</v>
      </c>
      <c r="AP4" s="1">
        <v>-5683030</v>
      </c>
      <c r="AQ4" s="1">
        <v>-5771260</v>
      </c>
      <c r="AR4" s="6"/>
      <c r="AS4" s="6">
        <f t="shared" si="0"/>
        <v>-445830</v>
      </c>
      <c r="AT4" s="6">
        <f t="shared" si="1"/>
        <v>-534060</v>
      </c>
      <c r="AU4" s="6">
        <f t="shared" si="2"/>
        <v>-622290</v>
      </c>
      <c r="AV4" s="6">
        <f t="shared" si="3"/>
        <v>-710530</v>
      </c>
      <c r="AW4" s="6">
        <f t="shared" si="4"/>
        <v>-798760</v>
      </c>
      <c r="AX4" s="6">
        <f t="shared" si="5"/>
        <v>-886990</v>
      </c>
      <c r="AY4" s="6">
        <f t="shared" si="6"/>
        <v>-975220</v>
      </c>
      <c r="AZ4" s="6">
        <f t="shared" si="7"/>
        <v>-1063450</v>
      </c>
      <c r="BA4" s="6">
        <f t="shared" si="8"/>
        <v>-1151680</v>
      </c>
      <c r="BB4" s="6">
        <f t="shared" si="9"/>
        <v>-1239910</v>
      </c>
      <c r="BC4" s="6">
        <f t="shared" si="10"/>
        <v>-1328140</v>
      </c>
      <c r="BD4" s="6">
        <f t="shared" si="11"/>
        <v>-1416370</v>
      </c>
      <c r="BE4" s="6">
        <f t="shared" si="12"/>
        <v>-1504600</v>
      </c>
      <c r="BF4" s="6">
        <f t="shared" si="13"/>
        <v>-1592830</v>
      </c>
      <c r="BG4" s="6">
        <f t="shared" si="14"/>
        <v>-1681060</v>
      </c>
      <c r="BH4" s="6">
        <f t="shared" si="15"/>
        <v>-1769290</v>
      </c>
      <c r="BI4" s="6">
        <f t="shared" ref="BI4:BI65" si="17">SLOPE(AS4:BH4,$AS$2:$BH$2)</f>
        <v>8823057.3529411796</v>
      </c>
      <c r="BJ4" s="6">
        <f t="shared" ref="BJ4:BJ65" si="18">INTERCEPT(AS4:BH4,$AS$2:$BH$2)</f>
        <v>-9268891.1764705908</v>
      </c>
      <c r="BK4" s="8">
        <f t="shared" ref="BK4:BK65" si="19">-BJ4/BI4</f>
        <v>1.0505305367170477</v>
      </c>
      <c r="BN4">
        <f t="shared" ref="BN4:BN64" si="20">E4</f>
        <v>160</v>
      </c>
      <c r="BO4">
        <f t="shared" ref="BO4:BO64" si="21">D4</f>
        <v>50</v>
      </c>
      <c r="BP4" s="5">
        <f t="shared" ref="BP4:BP65" si="22">BK4</f>
        <v>1.0505305367170477</v>
      </c>
      <c r="BV4" s="2" t="s">
        <v>24</v>
      </c>
      <c r="BW4" s="2" t="s">
        <v>11</v>
      </c>
    </row>
    <row r="5" spans="2:81" x14ac:dyDescent="0.25">
      <c r="B5" s="1">
        <v>5789090</v>
      </c>
      <c r="C5">
        <v>56.355200000000004</v>
      </c>
      <c r="D5">
        <v>60</v>
      </c>
      <c r="E5">
        <v>160</v>
      </c>
      <c r="F5" s="16">
        <v>2620.9512198381358</v>
      </c>
      <c r="G5" s="1">
        <v>20372300</v>
      </c>
      <c r="H5">
        <v>9.5368300000000001</v>
      </c>
      <c r="I5" s="1">
        <v>22580800</v>
      </c>
      <c r="J5" s="1">
        <v>-3232280</v>
      </c>
      <c r="K5" s="1">
        <v>19348500</v>
      </c>
      <c r="N5" s="4">
        <f t="shared" si="16"/>
        <v>-57320</v>
      </c>
      <c r="P5" s="1">
        <v>5853620</v>
      </c>
      <c r="Q5">
        <v>56.355200000000004</v>
      </c>
      <c r="R5">
        <v>60</v>
      </c>
      <c r="S5">
        <v>160</v>
      </c>
      <c r="U5" s="1">
        <v>20463800</v>
      </c>
      <c r="V5">
        <v>9.5796500000000009</v>
      </c>
      <c r="W5" s="1">
        <v>22638100</v>
      </c>
      <c r="X5" s="1">
        <v>-3289600</v>
      </c>
      <c r="Y5" s="1">
        <v>19348500</v>
      </c>
      <c r="AB5" s="1">
        <v>-3289600</v>
      </c>
      <c r="AC5" s="1">
        <v>-3395480</v>
      </c>
      <c r="AD5" s="1">
        <v>-3501350</v>
      </c>
      <c r="AE5" s="1">
        <v>-3607230</v>
      </c>
      <c r="AF5" s="1">
        <v>-3713110</v>
      </c>
      <c r="AG5" s="1">
        <v>-3818980</v>
      </c>
      <c r="AH5" s="1">
        <v>-3924860</v>
      </c>
      <c r="AI5" s="1">
        <v>-4030730</v>
      </c>
      <c r="AJ5" s="1">
        <v>-4136610</v>
      </c>
      <c r="AK5" s="1">
        <v>-4242490</v>
      </c>
      <c r="AL5" s="1">
        <v>-4348360</v>
      </c>
      <c r="AM5" s="1">
        <v>-4454240</v>
      </c>
      <c r="AN5" s="1">
        <v>-4560120</v>
      </c>
      <c r="AO5" s="1">
        <v>-4665990</v>
      </c>
      <c r="AP5" s="1">
        <v>-4771870</v>
      </c>
      <c r="AQ5" s="1">
        <v>-4877750</v>
      </c>
      <c r="AR5" s="6"/>
      <c r="AS5" s="6">
        <f t="shared" si="0"/>
        <v>-57320</v>
      </c>
      <c r="AT5" s="6">
        <f t="shared" si="1"/>
        <v>-163200</v>
      </c>
      <c r="AU5" s="6">
        <f t="shared" si="2"/>
        <v>-269070</v>
      </c>
      <c r="AV5" s="6">
        <f t="shared" si="3"/>
        <v>-374950</v>
      </c>
      <c r="AW5" s="6">
        <f t="shared" si="4"/>
        <v>-480830</v>
      </c>
      <c r="AX5" s="6">
        <f t="shared" si="5"/>
        <v>-586700</v>
      </c>
      <c r="AY5" s="6">
        <f t="shared" si="6"/>
        <v>-692580</v>
      </c>
      <c r="AZ5" s="6">
        <f t="shared" si="7"/>
        <v>-798450</v>
      </c>
      <c r="BA5" s="6">
        <f t="shared" si="8"/>
        <v>-904330</v>
      </c>
      <c r="BB5" s="6">
        <f t="shared" si="9"/>
        <v>-1010210</v>
      </c>
      <c r="BC5" s="6">
        <f t="shared" si="10"/>
        <v>-1116080</v>
      </c>
      <c r="BD5" s="6">
        <f t="shared" si="11"/>
        <v>-1221960</v>
      </c>
      <c r="BE5" s="6">
        <f t="shared" si="12"/>
        <v>-1327840</v>
      </c>
      <c r="BF5" s="6">
        <f t="shared" si="13"/>
        <v>-1433710</v>
      </c>
      <c r="BG5" s="6">
        <f t="shared" si="14"/>
        <v>-1539590</v>
      </c>
      <c r="BH5" s="6">
        <f t="shared" si="15"/>
        <v>-1645470</v>
      </c>
      <c r="BI5" s="6">
        <f t="shared" si="17"/>
        <v>10587639.705882356</v>
      </c>
      <c r="BJ5" s="6">
        <f t="shared" si="18"/>
        <v>-10644959.852941178</v>
      </c>
      <c r="BK5" s="8">
        <f t="shared" si="19"/>
        <v>1.0054138739748555</v>
      </c>
      <c r="BN5">
        <f t="shared" si="20"/>
        <v>160</v>
      </c>
      <c r="BO5">
        <f t="shared" si="21"/>
        <v>60</v>
      </c>
      <c r="BP5" s="5">
        <f t="shared" si="22"/>
        <v>1.0054138739748555</v>
      </c>
      <c r="BV5" s="2" t="s">
        <v>10</v>
      </c>
      <c r="BW5">
        <v>160</v>
      </c>
      <c r="BX5">
        <v>165</v>
      </c>
      <c r="BY5">
        <v>170</v>
      </c>
      <c r="BZ5">
        <v>175</v>
      </c>
      <c r="CA5">
        <v>180</v>
      </c>
      <c r="CB5">
        <v>185</v>
      </c>
      <c r="CC5">
        <v>190</v>
      </c>
    </row>
    <row r="6" spans="2:81" x14ac:dyDescent="0.25">
      <c r="B6" s="1">
        <v>6504140</v>
      </c>
      <c r="C6">
        <v>56.355200000000004</v>
      </c>
      <c r="D6">
        <v>70</v>
      </c>
      <c r="E6">
        <v>160</v>
      </c>
      <c r="F6" s="16">
        <v>3057.7764231444912</v>
      </c>
      <c r="G6" s="1">
        <v>21449500</v>
      </c>
      <c r="H6">
        <v>8.6066299999999991</v>
      </c>
      <c r="I6" s="1">
        <v>24769600</v>
      </c>
      <c r="J6" s="1">
        <v>-2489570</v>
      </c>
      <c r="K6" s="1">
        <v>22280100</v>
      </c>
      <c r="N6" s="4">
        <f t="shared" si="16"/>
        <v>308780</v>
      </c>
      <c r="P6" s="1">
        <v>6156500</v>
      </c>
      <c r="Q6">
        <v>56.355200000000004</v>
      </c>
      <c r="R6">
        <v>70</v>
      </c>
      <c r="S6">
        <v>160</v>
      </c>
      <c r="U6" s="1">
        <v>20956700</v>
      </c>
      <c r="V6">
        <v>8.4088899999999995</v>
      </c>
      <c r="W6" s="1">
        <v>24460900</v>
      </c>
      <c r="X6" s="1">
        <v>-2180790</v>
      </c>
      <c r="Y6" s="1">
        <v>22280100</v>
      </c>
      <c r="AB6" s="1">
        <v>-2180790</v>
      </c>
      <c r="AC6" s="1">
        <v>-2304320</v>
      </c>
      <c r="AD6" s="1">
        <v>-2427840</v>
      </c>
      <c r="AE6" s="1">
        <v>-2551360</v>
      </c>
      <c r="AF6" s="1">
        <v>-2674880</v>
      </c>
      <c r="AG6" s="1">
        <v>-2798410</v>
      </c>
      <c r="AH6" s="1">
        <v>-2921930</v>
      </c>
      <c r="AI6" s="1">
        <v>-3045450</v>
      </c>
      <c r="AJ6" s="1">
        <v>-3168970</v>
      </c>
      <c r="AK6" s="1">
        <v>-3292500</v>
      </c>
      <c r="AL6" s="1">
        <v>-3416020</v>
      </c>
      <c r="AM6" s="1">
        <v>-3539540</v>
      </c>
      <c r="AN6" s="1">
        <v>-3663060</v>
      </c>
      <c r="AO6" s="1">
        <v>-3786590</v>
      </c>
      <c r="AP6" s="1">
        <v>-3910110</v>
      </c>
      <c r="AQ6" s="1">
        <v>-4033630</v>
      </c>
      <c r="AR6" s="6"/>
      <c r="AS6" s="6">
        <f t="shared" si="0"/>
        <v>308780</v>
      </c>
      <c r="AT6" s="6">
        <f t="shared" si="1"/>
        <v>185250</v>
      </c>
      <c r="AU6" s="6">
        <f t="shared" si="2"/>
        <v>61730</v>
      </c>
      <c r="AV6" s="6">
        <f t="shared" si="3"/>
        <v>-61790</v>
      </c>
      <c r="AW6" s="6">
        <f t="shared" si="4"/>
        <v>-185310</v>
      </c>
      <c r="AX6" s="6">
        <f t="shared" si="5"/>
        <v>-308840</v>
      </c>
      <c r="AY6" s="6">
        <f t="shared" si="6"/>
        <v>-432360</v>
      </c>
      <c r="AZ6" s="6">
        <f t="shared" si="7"/>
        <v>-555880</v>
      </c>
      <c r="BA6" s="6">
        <f t="shared" si="8"/>
        <v>-679400</v>
      </c>
      <c r="BB6" s="6">
        <f t="shared" si="9"/>
        <v>-802930</v>
      </c>
      <c r="BC6" s="6">
        <f t="shared" si="10"/>
        <v>-926450</v>
      </c>
      <c r="BD6" s="6">
        <f t="shared" si="11"/>
        <v>-1049970</v>
      </c>
      <c r="BE6" s="6">
        <f t="shared" si="12"/>
        <v>-1173490</v>
      </c>
      <c r="BF6" s="6">
        <f t="shared" si="13"/>
        <v>-1297020</v>
      </c>
      <c r="BG6" s="6">
        <f t="shared" si="14"/>
        <v>-1420540</v>
      </c>
      <c r="BH6" s="6">
        <f t="shared" si="15"/>
        <v>-1544060</v>
      </c>
      <c r="BI6" s="6">
        <f t="shared" si="17"/>
        <v>12352252.941176472</v>
      </c>
      <c r="BJ6" s="6">
        <f t="shared" si="18"/>
        <v>-12043476.470588235</v>
      </c>
      <c r="BK6" s="8">
        <f t="shared" si="19"/>
        <v>0.97500241680131694</v>
      </c>
      <c r="BN6">
        <f t="shared" si="20"/>
        <v>160</v>
      </c>
      <c r="BO6">
        <f t="shared" si="21"/>
        <v>70</v>
      </c>
      <c r="BP6" s="5">
        <f t="shared" si="22"/>
        <v>0.97500241680131694</v>
      </c>
      <c r="BV6" s="7">
        <v>40</v>
      </c>
      <c r="BW6" s="5">
        <v>1.1223079378347327</v>
      </c>
      <c r="BX6" s="5">
        <v>1.0902321404481301</v>
      </c>
      <c r="BY6" s="5">
        <v>1.0624985268120213</v>
      </c>
      <c r="BZ6" s="5">
        <v>1.0376470760520924</v>
      </c>
      <c r="CA6" s="5">
        <v>1.0167599367213762</v>
      </c>
      <c r="CB6" s="5">
        <v>0.99879467659048593</v>
      </c>
      <c r="CC6" s="5">
        <v>0.98244424035199973</v>
      </c>
    </row>
    <row r="7" spans="2:81" x14ac:dyDescent="0.25">
      <c r="B7" s="1">
        <v>7197510</v>
      </c>
      <c r="C7">
        <v>56.355200000000004</v>
      </c>
      <c r="D7">
        <v>80</v>
      </c>
      <c r="E7">
        <v>160</v>
      </c>
      <c r="F7" s="16">
        <v>3494.6016264508471</v>
      </c>
      <c r="G7" s="1">
        <v>22496000</v>
      </c>
      <c r="H7">
        <v>7.8982299999999999</v>
      </c>
      <c r="I7" s="1">
        <v>26902400</v>
      </c>
      <c r="J7" s="1">
        <v>-1779270</v>
      </c>
      <c r="K7" s="1">
        <v>25123200</v>
      </c>
      <c r="N7" s="4">
        <f t="shared" si="16"/>
        <v>656770</v>
      </c>
      <c r="P7" s="1">
        <v>6458070</v>
      </c>
      <c r="Q7">
        <v>56.355200000000004</v>
      </c>
      <c r="R7">
        <v>80</v>
      </c>
      <c r="S7">
        <v>160</v>
      </c>
      <c r="U7" s="1">
        <v>21447800</v>
      </c>
      <c r="V7">
        <v>7.5302199999999999</v>
      </c>
      <c r="W7" s="1">
        <v>26245700</v>
      </c>
      <c r="X7" s="1">
        <v>-1122500</v>
      </c>
      <c r="Y7" s="1">
        <v>25123200</v>
      </c>
      <c r="AB7" s="1">
        <v>-1122500</v>
      </c>
      <c r="AC7" s="1">
        <v>-1263670</v>
      </c>
      <c r="AD7" s="1">
        <v>-1404840</v>
      </c>
      <c r="AE7" s="1">
        <v>-1546010</v>
      </c>
      <c r="AF7" s="1">
        <v>-1687170</v>
      </c>
      <c r="AG7" s="1">
        <v>-1828340</v>
      </c>
      <c r="AH7" s="1">
        <v>-1969510</v>
      </c>
      <c r="AI7" s="1">
        <v>-2110680</v>
      </c>
      <c r="AJ7" s="1">
        <v>-2251850</v>
      </c>
      <c r="AK7" s="1">
        <v>-2393020</v>
      </c>
      <c r="AL7" s="1">
        <v>-2534190</v>
      </c>
      <c r="AM7" s="1">
        <v>-2675360</v>
      </c>
      <c r="AN7" s="1">
        <v>-2816520</v>
      </c>
      <c r="AO7" s="1">
        <v>-2957690</v>
      </c>
      <c r="AP7" s="1">
        <v>-3098860</v>
      </c>
      <c r="AQ7" s="1">
        <v>-3240030</v>
      </c>
      <c r="AR7" s="6"/>
      <c r="AS7" s="6">
        <f t="shared" si="0"/>
        <v>656770</v>
      </c>
      <c r="AT7" s="6">
        <f t="shared" si="1"/>
        <v>515600</v>
      </c>
      <c r="AU7" s="6">
        <f t="shared" si="2"/>
        <v>374430</v>
      </c>
      <c r="AV7" s="6">
        <f t="shared" si="3"/>
        <v>233260</v>
      </c>
      <c r="AW7" s="6">
        <f t="shared" si="4"/>
        <v>92100</v>
      </c>
      <c r="AX7" s="6">
        <f t="shared" si="5"/>
        <v>-49070</v>
      </c>
      <c r="AY7" s="6">
        <f t="shared" si="6"/>
        <v>-190240</v>
      </c>
      <c r="AZ7" s="6">
        <f t="shared" si="7"/>
        <v>-331410</v>
      </c>
      <c r="BA7" s="6">
        <f t="shared" si="8"/>
        <v>-472580</v>
      </c>
      <c r="BB7" s="6">
        <f t="shared" si="9"/>
        <v>-613750</v>
      </c>
      <c r="BC7" s="6">
        <f t="shared" si="10"/>
        <v>-754920</v>
      </c>
      <c r="BD7" s="6">
        <f t="shared" si="11"/>
        <v>-896090</v>
      </c>
      <c r="BE7" s="6">
        <f t="shared" si="12"/>
        <v>-1037250</v>
      </c>
      <c r="BF7" s="6">
        <f t="shared" si="13"/>
        <v>-1178420</v>
      </c>
      <c r="BG7" s="6">
        <f t="shared" si="14"/>
        <v>-1319590</v>
      </c>
      <c r="BH7" s="6">
        <f t="shared" si="15"/>
        <v>-1460760</v>
      </c>
      <c r="BI7" s="6">
        <f t="shared" si="17"/>
        <v>14116858.823529419</v>
      </c>
      <c r="BJ7" s="6">
        <f t="shared" si="18"/>
        <v>-13460089.411764711</v>
      </c>
      <c r="BK7" s="8">
        <f t="shared" si="19"/>
        <v>0.95347623575649632</v>
      </c>
      <c r="BN7">
        <f t="shared" si="20"/>
        <v>160</v>
      </c>
      <c r="BO7">
        <f t="shared" si="21"/>
        <v>80</v>
      </c>
      <c r="BP7" s="5">
        <f t="shared" si="22"/>
        <v>0.95347623575649632</v>
      </c>
      <c r="BV7" s="7">
        <v>50</v>
      </c>
      <c r="BW7" s="5">
        <v>1.0505305367170477</v>
      </c>
      <c r="BX7" s="5">
        <v>1.0265480719825562</v>
      </c>
      <c r="BY7" s="5">
        <v>1.0059273480886282</v>
      </c>
      <c r="BZ7" s="5">
        <v>0.98755064686003069</v>
      </c>
      <c r="CA7" s="5">
        <v>0.97221176363298811</v>
      </c>
      <c r="CB7" s="5">
        <v>0.95910289679630967</v>
      </c>
      <c r="CC7" s="5">
        <v>0.9472398962836831</v>
      </c>
    </row>
    <row r="8" spans="2:81" x14ac:dyDescent="0.25">
      <c r="B8" s="1">
        <v>7872730</v>
      </c>
      <c r="C8">
        <v>56.355200000000004</v>
      </c>
      <c r="D8">
        <v>90</v>
      </c>
      <c r="E8">
        <v>160</v>
      </c>
      <c r="F8" s="16">
        <v>3931.4268297572034</v>
      </c>
      <c r="G8" s="1">
        <v>23517000</v>
      </c>
      <c r="H8">
        <v>7.3392799999999996</v>
      </c>
      <c r="I8" s="1">
        <v>28981700</v>
      </c>
      <c r="J8" s="1">
        <v>-1105540</v>
      </c>
      <c r="K8" s="1">
        <v>27876200</v>
      </c>
      <c r="N8" s="4">
        <f t="shared" si="16"/>
        <v>989709</v>
      </c>
      <c r="P8" s="1">
        <v>6758440</v>
      </c>
      <c r="Q8">
        <v>56.355200000000004</v>
      </c>
      <c r="R8">
        <v>90</v>
      </c>
      <c r="S8">
        <v>160</v>
      </c>
      <c r="U8" s="1">
        <v>21937400</v>
      </c>
      <c r="V8">
        <v>6.8463200000000004</v>
      </c>
      <c r="W8" s="1">
        <v>27992000</v>
      </c>
      <c r="X8">
        <v>-115831</v>
      </c>
      <c r="Y8" s="1">
        <v>27876200</v>
      </c>
      <c r="AB8">
        <v>-115831</v>
      </c>
      <c r="AC8" s="4">
        <v>-274645</v>
      </c>
      <c r="AD8" s="4">
        <v>-433460</v>
      </c>
      <c r="AE8" s="4">
        <v>-592275</v>
      </c>
      <c r="AF8" s="4">
        <v>-751089</v>
      </c>
      <c r="AG8" s="4">
        <v>-909904</v>
      </c>
      <c r="AH8" s="1">
        <v>-1068720</v>
      </c>
      <c r="AI8" s="1">
        <v>-1227530</v>
      </c>
      <c r="AJ8" s="1">
        <v>-1386350</v>
      </c>
      <c r="AK8" s="1">
        <v>-1545160</v>
      </c>
      <c r="AL8" s="1">
        <v>-1703980</v>
      </c>
      <c r="AM8" s="1">
        <v>-1862790</v>
      </c>
      <c r="AN8" s="1">
        <v>-2021610</v>
      </c>
      <c r="AO8" s="1">
        <v>-2180420</v>
      </c>
      <c r="AP8" s="1">
        <v>-2339240</v>
      </c>
      <c r="AQ8" s="1">
        <v>-2498050</v>
      </c>
      <c r="AR8" s="6"/>
      <c r="AS8" s="6">
        <f t="shared" si="0"/>
        <v>989709</v>
      </c>
      <c r="AT8" s="6">
        <f t="shared" si="1"/>
        <v>830895</v>
      </c>
      <c r="AU8" s="6">
        <f t="shared" si="2"/>
        <v>672080</v>
      </c>
      <c r="AV8" s="6">
        <f t="shared" si="3"/>
        <v>513265</v>
      </c>
      <c r="AW8" s="6">
        <f t="shared" si="4"/>
        <v>354451</v>
      </c>
      <c r="AX8" s="6">
        <f t="shared" si="5"/>
        <v>195636</v>
      </c>
      <c r="AY8" s="6">
        <f t="shared" si="6"/>
        <v>36820</v>
      </c>
      <c r="AZ8" s="6">
        <f t="shared" si="7"/>
        <v>-121990</v>
      </c>
      <c r="BA8" s="6">
        <f t="shared" si="8"/>
        <v>-280810</v>
      </c>
      <c r="BB8" s="6">
        <f t="shared" si="9"/>
        <v>-439620</v>
      </c>
      <c r="BC8" s="6">
        <f t="shared" si="10"/>
        <v>-598440</v>
      </c>
      <c r="BD8" s="6">
        <f t="shared" si="11"/>
        <v>-757250</v>
      </c>
      <c r="BE8" s="6">
        <f t="shared" si="12"/>
        <v>-916070</v>
      </c>
      <c r="BF8" s="6">
        <f t="shared" si="13"/>
        <v>-1074880</v>
      </c>
      <c r="BG8" s="6">
        <f t="shared" si="14"/>
        <v>-1233700</v>
      </c>
      <c r="BH8" s="6">
        <f t="shared" si="15"/>
        <v>-1392510</v>
      </c>
      <c r="BI8" s="6">
        <f t="shared" si="17"/>
        <v>15881473.823529417</v>
      </c>
      <c r="BJ8" s="6">
        <f t="shared" si="18"/>
        <v>-14891764.161764709</v>
      </c>
      <c r="BK8" s="8">
        <f t="shared" si="19"/>
        <v>0.93768149777771947</v>
      </c>
      <c r="BN8">
        <f t="shared" si="20"/>
        <v>160</v>
      </c>
      <c r="BO8">
        <f t="shared" si="21"/>
        <v>90</v>
      </c>
      <c r="BP8" s="5">
        <f t="shared" si="22"/>
        <v>0.93768149777771947</v>
      </c>
      <c r="BV8" s="7">
        <v>60</v>
      </c>
      <c r="BW8" s="5">
        <v>1.0054138739748555</v>
      </c>
      <c r="BX8" s="5">
        <v>0.98673318305953905</v>
      </c>
      <c r="BY8" s="5">
        <v>0.9707698427049638</v>
      </c>
      <c r="BZ8" s="5">
        <v>0.9566288998633522</v>
      </c>
      <c r="CA8" s="5">
        <v>0.94491593120471729</v>
      </c>
      <c r="CB8" s="5">
        <v>0.93497943002162776</v>
      </c>
      <c r="CC8" s="5">
        <v>0.92604514291419993</v>
      </c>
    </row>
    <row r="9" spans="2:81" x14ac:dyDescent="0.25">
      <c r="B9" s="1">
        <v>8532440</v>
      </c>
      <c r="C9">
        <v>56.355200000000004</v>
      </c>
      <c r="D9">
        <v>100</v>
      </c>
      <c r="E9">
        <v>160</v>
      </c>
      <c r="F9" s="16">
        <v>4368.2520330635589</v>
      </c>
      <c r="G9" s="1">
        <v>24516100</v>
      </c>
      <c r="H9">
        <v>6.88598</v>
      </c>
      <c r="I9" s="1">
        <v>31009000</v>
      </c>
      <c r="J9">
        <v>-471738</v>
      </c>
      <c r="K9" s="1">
        <v>30537300</v>
      </c>
      <c r="N9" s="4">
        <f t="shared" si="16"/>
        <v>1309863</v>
      </c>
      <c r="P9" s="1">
        <v>7057700</v>
      </c>
      <c r="Q9">
        <v>56.355200000000004</v>
      </c>
      <c r="R9">
        <v>100</v>
      </c>
      <c r="S9">
        <v>160</v>
      </c>
      <c r="U9" s="1">
        <v>22425600</v>
      </c>
      <c r="V9">
        <v>6.2988</v>
      </c>
      <c r="W9" s="1">
        <v>29699200</v>
      </c>
      <c r="X9">
        <v>838125</v>
      </c>
      <c r="Y9" s="1">
        <v>30537300</v>
      </c>
      <c r="AB9">
        <v>838125</v>
      </c>
      <c r="AC9" s="4">
        <v>661665</v>
      </c>
      <c r="AD9" s="4">
        <v>485204</v>
      </c>
      <c r="AE9" s="4">
        <v>308743</v>
      </c>
      <c r="AF9" s="4">
        <v>132283</v>
      </c>
      <c r="AG9" s="4">
        <v>-44178.3</v>
      </c>
      <c r="AH9" s="4">
        <v>-220639</v>
      </c>
      <c r="AI9" s="4">
        <v>-397099</v>
      </c>
      <c r="AJ9" s="4">
        <v>-573561</v>
      </c>
      <c r="AK9" s="4">
        <v>-750022</v>
      </c>
      <c r="AL9" s="4">
        <v>-926482</v>
      </c>
      <c r="AM9" s="1">
        <v>-1102940</v>
      </c>
      <c r="AN9" s="1">
        <v>-1279400</v>
      </c>
      <c r="AO9" s="1">
        <v>-1455860</v>
      </c>
      <c r="AP9" s="1">
        <v>-1632330</v>
      </c>
      <c r="AQ9" s="1">
        <v>-1808790</v>
      </c>
      <c r="AR9" s="6"/>
      <c r="AS9" s="6">
        <f t="shared" si="0"/>
        <v>1309863</v>
      </c>
      <c r="AT9" s="6">
        <f t="shared" si="1"/>
        <v>1133403</v>
      </c>
      <c r="AU9" s="6">
        <f t="shared" si="2"/>
        <v>956942</v>
      </c>
      <c r="AV9" s="6">
        <f t="shared" si="3"/>
        <v>780481</v>
      </c>
      <c r="AW9" s="6">
        <f t="shared" si="4"/>
        <v>604021</v>
      </c>
      <c r="AX9" s="6">
        <f t="shared" si="5"/>
        <v>427559.7</v>
      </c>
      <c r="AY9" s="6">
        <f t="shared" si="6"/>
        <v>251099</v>
      </c>
      <c r="AZ9" s="6">
        <f t="shared" si="7"/>
        <v>74639</v>
      </c>
      <c r="BA9" s="6">
        <f t="shared" si="8"/>
        <v>-101823</v>
      </c>
      <c r="BB9" s="6">
        <f t="shared" si="9"/>
        <v>-278284</v>
      </c>
      <c r="BC9" s="6">
        <f t="shared" si="10"/>
        <v>-454744</v>
      </c>
      <c r="BD9" s="6">
        <f t="shared" si="11"/>
        <v>-631202</v>
      </c>
      <c r="BE9" s="6">
        <f t="shared" si="12"/>
        <v>-807662</v>
      </c>
      <c r="BF9" s="6">
        <f t="shared" si="13"/>
        <v>-984122</v>
      </c>
      <c r="BG9" s="6">
        <f t="shared" si="14"/>
        <v>-1160592</v>
      </c>
      <c r="BH9" s="6">
        <f t="shared" si="15"/>
        <v>-1337052</v>
      </c>
      <c r="BI9" s="6">
        <f t="shared" si="17"/>
        <v>17646079.632352952</v>
      </c>
      <c r="BJ9" s="6">
        <f t="shared" si="18"/>
        <v>-16336215.74117648</v>
      </c>
      <c r="BK9" s="8">
        <f t="shared" si="19"/>
        <v>0.92577026067733936</v>
      </c>
      <c r="BN9">
        <f t="shared" si="20"/>
        <v>160</v>
      </c>
      <c r="BO9">
        <f t="shared" si="21"/>
        <v>100</v>
      </c>
      <c r="BP9" s="5">
        <f t="shared" si="22"/>
        <v>0.92577026067733936</v>
      </c>
      <c r="BV9" s="7">
        <v>70</v>
      </c>
      <c r="BW9" s="5">
        <v>0.97500241680131694</v>
      </c>
      <c r="BX9" s="5">
        <v>0.96004809185201112</v>
      </c>
      <c r="BY9" s="5">
        <v>0.94735613033722554</v>
      </c>
      <c r="BZ9" s="5">
        <v>0.9361863527976394</v>
      </c>
      <c r="CA9" s="5">
        <v>0.92701518101489122</v>
      </c>
      <c r="CB9" s="5">
        <v>0.91930094475888557</v>
      </c>
      <c r="CC9" s="5">
        <v>0.91241678157503814</v>
      </c>
    </row>
    <row r="10" spans="2:81" x14ac:dyDescent="0.25">
      <c r="B10" s="1">
        <v>9178670</v>
      </c>
      <c r="C10">
        <v>56.355200000000004</v>
      </c>
      <c r="D10">
        <v>110</v>
      </c>
      <c r="E10">
        <v>160</v>
      </c>
      <c r="F10" s="16">
        <v>4805.0772363699143</v>
      </c>
      <c r="G10" s="1">
        <v>25496300</v>
      </c>
      <c r="H10">
        <v>6.5102700000000002</v>
      </c>
      <c r="I10" s="1">
        <v>32985500</v>
      </c>
      <c r="J10">
        <v>119332</v>
      </c>
      <c r="K10" s="1">
        <v>33104800</v>
      </c>
      <c r="N10" s="4">
        <f t="shared" si="16"/>
        <v>1618948</v>
      </c>
      <c r="P10" s="1">
        <v>7355940</v>
      </c>
      <c r="Q10">
        <v>56.355200000000004</v>
      </c>
      <c r="R10">
        <v>110</v>
      </c>
      <c r="S10">
        <v>160</v>
      </c>
      <c r="U10" s="1">
        <v>22912500</v>
      </c>
      <c r="V10">
        <v>5.8505099999999999</v>
      </c>
      <c r="W10" s="1">
        <v>31366600</v>
      </c>
      <c r="X10" s="1">
        <v>1738280</v>
      </c>
      <c r="Y10" s="1">
        <v>33104800</v>
      </c>
      <c r="AB10" s="1">
        <v>1738280</v>
      </c>
      <c r="AC10" s="1">
        <v>1544170</v>
      </c>
      <c r="AD10" s="1">
        <v>1350070</v>
      </c>
      <c r="AE10" s="1">
        <v>1155960</v>
      </c>
      <c r="AF10" s="4">
        <v>961852</v>
      </c>
      <c r="AG10" s="4">
        <v>767745</v>
      </c>
      <c r="AH10" s="4">
        <v>573637</v>
      </c>
      <c r="AI10" s="4">
        <v>379531</v>
      </c>
      <c r="AJ10" s="4">
        <v>185424</v>
      </c>
      <c r="AK10" s="4">
        <v>-8683.41</v>
      </c>
      <c r="AL10" s="4">
        <v>-202789</v>
      </c>
      <c r="AM10" s="4">
        <v>-396897</v>
      </c>
      <c r="AN10" s="4">
        <v>-591004</v>
      </c>
      <c r="AO10" s="4">
        <v>-785110</v>
      </c>
      <c r="AP10" s="4">
        <v>-979217</v>
      </c>
      <c r="AQ10" s="1">
        <v>-1173320</v>
      </c>
      <c r="AR10" s="6"/>
      <c r="AS10" s="6">
        <f t="shared" si="0"/>
        <v>1618948</v>
      </c>
      <c r="AT10" s="6">
        <f t="shared" si="1"/>
        <v>1424838</v>
      </c>
      <c r="AU10" s="6">
        <f t="shared" si="2"/>
        <v>1230738</v>
      </c>
      <c r="AV10" s="6">
        <f t="shared" si="3"/>
        <v>1036628</v>
      </c>
      <c r="AW10" s="6">
        <f t="shared" si="4"/>
        <v>842520</v>
      </c>
      <c r="AX10" s="6">
        <f t="shared" si="5"/>
        <v>648413</v>
      </c>
      <c r="AY10" s="6">
        <f t="shared" si="6"/>
        <v>454305</v>
      </c>
      <c r="AZ10" s="6">
        <f t="shared" si="7"/>
        <v>260199</v>
      </c>
      <c r="BA10" s="6">
        <f t="shared" si="8"/>
        <v>66092</v>
      </c>
      <c r="BB10" s="6">
        <f t="shared" si="9"/>
        <v>-128015.41</v>
      </c>
      <c r="BC10" s="6">
        <f t="shared" si="10"/>
        <v>-322121</v>
      </c>
      <c r="BD10" s="6">
        <f t="shared" si="11"/>
        <v>-516229</v>
      </c>
      <c r="BE10" s="6">
        <f t="shared" si="12"/>
        <v>-710336</v>
      </c>
      <c r="BF10" s="6">
        <f t="shared" si="13"/>
        <v>-904442</v>
      </c>
      <c r="BG10" s="6">
        <f t="shared" si="14"/>
        <v>-1098549</v>
      </c>
      <c r="BH10" s="6">
        <f t="shared" si="15"/>
        <v>-1292652</v>
      </c>
      <c r="BI10" s="6">
        <f t="shared" si="17"/>
        <v>19410686.504411776</v>
      </c>
      <c r="BJ10" s="6">
        <f t="shared" si="18"/>
        <v>-17791738.979705893</v>
      </c>
      <c r="BK10" s="8">
        <f t="shared" si="19"/>
        <v>0.9165950403486286</v>
      </c>
      <c r="BN10">
        <f t="shared" si="20"/>
        <v>160</v>
      </c>
      <c r="BO10">
        <f t="shared" si="21"/>
        <v>110</v>
      </c>
      <c r="BP10" s="5">
        <f t="shared" si="22"/>
        <v>0.9165950403486286</v>
      </c>
      <c r="BV10" s="7">
        <v>80</v>
      </c>
      <c r="BW10" s="5">
        <v>0.95347623575649632</v>
      </c>
      <c r="BX10" s="5">
        <v>0.94127429190552547</v>
      </c>
      <c r="BY10" s="5">
        <v>0.93099501305861665</v>
      </c>
      <c r="BZ10" s="5">
        <v>0.92201620107159221</v>
      </c>
      <c r="CA10" s="5">
        <v>0.91471728718885581</v>
      </c>
      <c r="CB10" s="5">
        <v>0.90863881369008648</v>
      </c>
      <c r="CC10" s="5">
        <v>0.9032629701093926</v>
      </c>
    </row>
    <row r="11" spans="2:81" x14ac:dyDescent="0.25">
      <c r="B11" s="1">
        <v>9813020</v>
      </c>
      <c r="C11">
        <v>59.152500000000003</v>
      </c>
      <c r="D11">
        <v>120</v>
      </c>
      <c r="E11">
        <v>160</v>
      </c>
      <c r="F11" s="16">
        <v>5241.9024396762716</v>
      </c>
      <c r="G11" s="1">
        <v>26470600</v>
      </c>
      <c r="H11">
        <v>5.9027799999999999</v>
      </c>
      <c r="I11" s="1">
        <v>35972600</v>
      </c>
      <c r="J11" s="1">
        <v>665227</v>
      </c>
      <c r="K11" s="1">
        <v>37688900</v>
      </c>
      <c r="N11" s="4">
        <f t="shared" si="16"/>
        <v>1918313</v>
      </c>
      <c r="P11" s="1">
        <v>7653240</v>
      </c>
      <c r="Q11">
        <v>56.355200000000004</v>
      </c>
      <c r="R11">
        <v>120</v>
      </c>
      <c r="S11">
        <v>160</v>
      </c>
      <c r="U11" s="1">
        <v>23398200</v>
      </c>
      <c r="V11">
        <v>5.4766599999999999</v>
      </c>
      <c r="W11" s="1">
        <v>32993500</v>
      </c>
      <c r="X11" s="1">
        <v>2583540</v>
      </c>
      <c r="Y11" s="1">
        <v>35577100</v>
      </c>
      <c r="AB11" s="1">
        <v>2583540</v>
      </c>
      <c r="AC11" s="1">
        <v>2371790</v>
      </c>
      <c r="AD11" s="1">
        <v>2160040</v>
      </c>
      <c r="AE11" s="1">
        <v>1948290</v>
      </c>
      <c r="AF11" s="1">
        <v>1736530</v>
      </c>
      <c r="AG11" s="1">
        <v>1524780</v>
      </c>
      <c r="AH11" s="1">
        <v>1313030</v>
      </c>
      <c r="AI11" s="1">
        <v>1101270</v>
      </c>
      <c r="AJ11" s="4">
        <v>889521</v>
      </c>
      <c r="AK11" s="4">
        <v>677768</v>
      </c>
      <c r="AL11" s="4">
        <v>466016</v>
      </c>
      <c r="AM11" s="4">
        <v>254263</v>
      </c>
      <c r="AN11" s="4">
        <v>42509.2</v>
      </c>
      <c r="AO11" s="4">
        <v>-169243</v>
      </c>
      <c r="AP11" s="4">
        <v>-380996</v>
      </c>
      <c r="AQ11" s="4">
        <v>-592750</v>
      </c>
      <c r="AR11" s="6"/>
      <c r="AS11" s="6">
        <f t="shared" si="0"/>
        <v>1918313</v>
      </c>
      <c r="AT11" s="6">
        <f t="shared" si="1"/>
        <v>1706563</v>
      </c>
      <c r="AU11" s="6">
        <f t="shared" si="2"/>
        <v>1494813</v>
      </c>
      <c r="AV11" s="6">
        <f t="shared" si="3"/>
        <v>1283063</v>
      </c>
      <c r="AW11" s="6">
        <f t="shared" si="4"/>
        <v>1071303</v>
      </c>
      <c r="AX11" s="6">
        <f t="shared" si="5"/>
        <v>859553</v>
      </c>
      <c r="AY11" s="6">
        <f t="shared" si="6"/>
        <v>647803</v>
      </c>
      <c r="AZ11" s="6">
        <f t="shared" si="7"/>
        <v>436043</v>
      </c>
      <c r="BA11" s="6">
        <f t="shared" si="8"/>
        <v>224294</v>
      </c>
      <c r="BB11" s="6">
        <f t="shared" si="9"/>
        <v>12541</v>
      </c>
      <c r="BC11" s="6">
        <f t="shared" si="10"/>
        <v>-199211</v>
      </c>
      <c r="BD11" s="6">
        <f t="shared" si="11"/>
        <v>-410964</v>
      </c>
      <c r="BE11" s="6">
        <f t="shared" si="12"/>
        <v>-622717.80000000005</v>
      </c>
      <c r="BF11" s="6">
        <f t="shared" si="13"/>
        <v>-834470</v>
      </c>
      <c r="BG11" s="6">
        <f t="shared" si="14"/>
        <v>-1046223</v>
      </c>
      <c r="BH11" s="6">
        <f t="shared" si="15"/>
        <v>-1257977</v>
      </c>
      <c r="BI11" s="6">
        <f t="shared" si="17"/>
        <v>21175284.14705883</v>
      </c>
      <c r="BJ11" s="6">
        <f t="shared" si="18"/>
        <v>-19256967.448529419</v>
      </c>
      <c r="BK11" s="8">
        <f t="shared" si="19"/>
        <v>0.90940774701264826</v>
      </c>
      <c r="BN11">
        <f t="shared" si="20"/>
        <v>160</v>
      </c>
      <c r="BO11">
        <f t="shared" si="21"/>
        <v>120</v>
      </c>
      <c r="BP11" s="5">
        <f t="shared" si="22"/>
        <v>0.90940774701264826</v>
      </c>
      <c r="BV11" s="7">
        <v>90</v>
      </c>
      <c r="BW11" s="5">
        <v>0.93768149777771947</v>
      </c>
      <c r="BX11" s="5">
        <v>0.92758796006537381</v>
      </c>
      <c r="BY11" s="5">
        <v>0.91915598405967458</v>
      </c>
      <c r="BZ11" s="5">
        <v>0.91185313719427974</v>
      </c>
      <c r="CA11" s="5">
        <v>0.90598547703563603</v>
      </c>
      <c r="CB11" s="5">
        <v>0.90115661967266236</v>
      </c>
      <c r="CC11" s="5">
        <v>0.89693146456696715</v>
      </c>
    </row>
    <row r="12" spans="2:81" x14ac:dyDescent="0.25">
      <c r="B12" s="1">
        <v>4529790</v>
      </c>
      <c r="C12">
        <v>59.152500000000003</v>
      </c>
      <c r="D12">
        <v>40</v>
      </c>
      <c r="E12">
        <v>165</v>
      </c>
      <c r="F12" s="16">
        <v>1909.7226068096884</v>
      </c>
      <c r="G12" s="1">
        <v>18471400</v>
      </c>
      <c r="H12">
        <v>11.8081</v>
      </c>
      <c r="I12" s="1">
        <v>18937000</v>
      </c>
      <c r="J12" s="1">
        <v>-4347680</v>
      </c>
      <c r="K12" s="1">
        <v>14589300</v>
      </c>
      <c r="N12" s="4">
        <f t="shared" si="16"/>
        <v>-699350</v>
      </c>
      <c r="P12" s="1">
        <v>5317170</v>
      </c>
      <c r="Q12">
        <v>59.152500000000003</v>
      </c>
      <c r="R12">
        <v>40</v>
      </c>
      <c r="S12">
        <v>165</v>
      </c>
      <c r="U12" s="1">
        <v>19587500</v>
      </c>
      <c r="V12">
        <v>12.521599999999999</v>
      </c>
      <c r="W12" s="1">
        <v>19636300</v>
      </c>
      <c r="X12" s="1">
        <v>-5047030</v>
      </c>
      <c r="Y12" s="1">
        <v>14589300</v>
      </c>
      <c r="AB12" s="1">
        <v>-5047030</v>
      </c>
      <c r="AC12" s="1">
        <v>-5124540</v>
      </c>
      <c r="AD12" s="1">
        <v>-5202040</v>
      </c>
      <c r="AE12" s="1">
        <v>-5279550</v>
      </c>
      <c r="AF12" s="1">
        <v>-5357050</v>
      </c>
      <c r="AG12" s="1">
        <v>-5434560</v>
      </c>
      <c r="AH12" s="1">
        <v>-5512060</v>
      </c>
      <c r="AI12" s="1">
        <v>-5589570</v>
      </c>
      <c r="AJ12" s="1">
        <v>-5667080</v>
      </c>
      <c r="AK12" s="1">
        <v>-5744580</v>
      </c>
      <c r="AL12" s="1">
        <v>-5822090</v>
      </c>
      <c r="AM12" s="1">
        <v>-5899590</v>
      </c>
      <c r="AN12" s="1">
        <v>-5977100</v>
      </c>
      <c r="AO12" s="1">
        <v>-6054600</v>
      </c>
      <c r="AP12" s="1">
        <v>-6132110</v>
      </c>
      <c r="AQ12" s="1">
        <v>-6209620</v>
      </c>
      <c r="AR12" s="6"/>
      <c r="AS12" s="6">
        <f t="shared" si="0"/>
        <v>-699350</v>
      </c>
      <c r="AT12" s="6">
        <f t="shared" si="1"/>
        <v>-776860</v>
      </c>
      <c r="AU12" s="6">
        <f t="shared" si="2"/>
        <v>-854360</v>
      </c>
      <c r="AV12" s="6">
        <f t="shared" si="3"/>
        <v>-931870</v>
      </c>
      <c r="AW12" s="6">
        <f t="shared" si="4"/>
        <v>-1009370</v>
      </c>
      <c r="AX12" s="6">
        <f t="shared" si="5"/>
        <v>-1086880</v>
      </c>
      <c r="AY12" s="6">
        <f t="shared" si="6"/>
        <v>-1164380</v>
      </c>
      <c r="AZ12" s="6">
        <f t="shared" si="7"/>
        <v>-1241890</v>
      </c>
      <c r="BA12" s="6">
        <f t="shared" si="8"/>
        <v>-1319400</v>
      </c>
      <c r="BB12" s="6">
        <f t="shared" si="9"/>
        <v>-1396900</v>
      </c>
      <c r="BC12" s="6">
        <f t="shared" si="10"/>
        <v>-1474410</v>
      </c>
      <c r="BD12" s="6">
        <f t="shared" si="11"/>
        <v>-1551910</v>
      </c>
      <c r="BE12" s="6">
        <f t="shared" si="12"/>
        <v>-1629420</v>
      </c>
      <c r="BF12" s="6">
        <f t="shared" si="13"/>
        <v>-1706920</v>
      </c>
      <c r="BG12" s="6">
        <f t="shared" si="14"/>
        <v>-1784430</v>
      </c>
      <c r="BH12" s="6">
        <f t="shared" si="15"/>
        <v>-1861940</v>
      </c>
      <c r="BI12" s="6">
        <f>SLOPE(AS12:BH12,$AS$2:$BH$2)</f>
        <v>7750569.1176470621</v>
      </c>
      <c r="BJ12" s="6">
        <f t="shared" si="18"/>
        <v>-8449919.5588235315</v>
      </c>
      <c r="BK12" s="8">
        <f t="shared" si="19"/>
        <v>1.0902321404481301</v>
      </c>
      <c r="BN12">
        <f t="shared" si="20"/>
        <v>165</v>
      </c>
      <c r="BO12">
        <f t="shared" si="21"/>
        <v>40</v>
      </c>
      <c r="BP12" s="5">
        <f t="shared" si="22"/>
        <v>1.0902321404481301</v>
      </c>
      <c r="BV12" s="7">
        <v>100</v>
      </c>
      <c r="BW12" s="5">
        <v>0.92577026067733936</v>
      </c>
      <c r="BX12" s="5">
        <v>0.91733949144003768</v>
      </c>
      <c r="BY12" s="5">
        <v>0.91036355303987804</v>
      </c>
      <c r="BZ12" s="5">
        <v>0.90437965310437041</v>
      </c>
      <c r="CA12" s="5">
        <v>0.89963759819622935</v>
      </c>
      <c r="CB12" s="5">
        <v>0.89579061418840034</v>
      </c>
      <c r="CC12" s="5">
        <v>0.89246960090025651</v>
      </c>
    </row>
    <row r="13" spans="2:81" x14ac:dyDescent="0.25">
      <c r="B13" s="1">
        <v>5349840</v>
      </c>
      <c r="C13">
        <v>59.152500000000003</v>
      </c>
      <c r="D13">
        <v>50</v>
      </c>
      <c r="E13">
        <v>165</v>
      </c>
      <c r="F13" s="16">
        <v>2387.1532585121104</v>
      </c>
      <c r="G13" s="1">
        <v>19699200</v>
      </c>
      <c r="H13">
        <v>10.074400000000001</v>
      </c>
      <c r="I13" s="1">
        <v>21461900</v>
      </c>
      <c r="J13" s="1">
        <v>-3429980</v>
      </c>
      <c r="K13" s="1">
        <v>18031900</v>
      </c>
      <c r="N13" s="4">
        <f t="shared" si="16"/>
        <v>-257200</v>
      </c>
      <c r="P13" s="1">
        <v>5639420</v>
      </c>
      <c r="Q13">
        <v>59.152500000000003</v>
      </c>
      <c r="R13">
        <v>50</v>
      </c>
      <c r="S13">
        <v>165</v>
      </c>
      <c r="U13" s="1">
        <v>20109700</v>
      </c>
      <c r="V13">
        <v>10.2844</v>
      </c>
      <c r="W13" s="1">
        <v>21719100</v>
      </c>
      <c r="X13" s="1">
        <v>-3687180</v>
      </c>
      <c r="Y13" s="1">
        <v>18031900</v>
      </c>
      <c r="AB13" s="1">
        <v>-3687180</v>
      </c>
      <c r="AC13" s="1">
        <v>-3784070</v>
      </c>
      <c r="AD13" s="1">
        <v>-3880950</v>
      </c>
      <c r="AE13" s="1">
        <v>-3977830</v>
      </c>
      <c r="AF13" s="1">
        <v>-4074710</v>
      </c>
      <c r="AG13" s="1">
        <v>-4171590</v>
      </c>
      <c r="AH13" s="1">
        <v>-4268480</v>
      </c>
      <c r="AI13" s="1">
        <v>-4365360</v>
      </c>
      <c r="AJ13" s="1">
        <v>-4462240</v>
      </c>
      <c r="AK13" s="1">
        <v>-4559120</v>
      </c>
      <c r="AL13" s="1">
        <v>-4656000</v>
      </c>
      <c r="AM13" s="1">
        <v>-4752890</v>
      </c>
      <c r="AN13" s="1">
        <v>-4849770</v>
      </c>
      <c r="AO13" s="1">
        <v>-4946650</v>
      </c>
      <c r="AP13" s="1">
        <v>-5043530</v>
      </c>
      <c r="AQ13" s="1">
        <v>-5140420</v>
      </c>
      <c r="AR13" s="6"/>
      <c r="AS13" s="6">
        <f t="shared" si="0"/>
        <v>-257200</v>
      </c>
      <c r="AT13" s="6">
        <f t="shared" si="1"/>
        <v>-354090</v>
      </c>
      <c r="AU13" s="6">
        <f t="shared" si="2"/>
        <v>-450970</v>
      </c>
      <c r="AV13" s="6">
        <f t="shared" si="3"/>
        <v>-547850</v>
      </c>
      <c r="AW13" s="6">
        <f t="shared" si="4"/>
        <v>-644730</v>
      </c>
      <c r="AX13" s="6">
        <f t="shared" si="5"/>
        <v>-741610</v>
      </c>
      <c r="AY13" s="6">
        <f t="shared" si="6"/>
        <v>-838500</v>
      </c>
      <c r="AZ13" s="6">
        <f t="shared" si="7"/>
        <v>-935380</v>
      </c>
      <c r="BA13" s="6">
        <f t="shared" si="8"/>
        <v>-1032260</v>
      </c>
      <c r="BB13" s="6">
        <f t="shared" si="9"/>
        <v>-1129140</v>
      </c>
      <c r="BC13" s="6">
        <f t="shared" si="10"/>
        <v>-1226020</v>
      </c>
      <c r="BD13" s="6">
        <f t="shared" si="11"/>
        <v>-1322910</v>
      </c>
      <c r="BE13" s="6">
        <f t="shared" si="12"/>
        <v>-1419790</v>
      </c>
      <c r="BF13" s="6">
        <f t="shared" si="13"/>
        <v>-1516670</v>
      </c>
      <c r="BG13" s="6">
        <f t="shared" si="14"/>
        <v>-1613550</v>
      </c>
      <c r="BH13" s="6">
        <f t="shared" si="15"/>
        <v>-1710440</v>
      </c>
      <c r="BI13" s="6">
        <f t="shared" si="17"/>
        <v>9688213.2352941204</v>
      </c>
      <c r="BJ13" s="6">
        <f t="shared" si="18"/>
        <v>-9945416.6176470611</v>
      </c>
      <c r="BK13" s="8">
        <f t="shared" si="19"/>
        <v>1.0265480719825562</v>
      </c>
      <c r="BN13">
        <f t="shared" si="20"/>
        <v>165</v>
      </c>
      <c r="BO13">
        <f t="shared" si="21"/>
        <v>50</v>
      </c>
      <c r="BP13" s="5">
        <f t="shared" si="22"/>
        <v>1.0265480719825562</v>
      </c>
      <c r="BV13" s="7">
        <v>110</v>
      </c>
      <c r="BW13" s="5">
        <v>0.9165950403486286</v>
      </c>
      <c r="BX13" s="5">
        <v>0.90950564071556161</v>
      </c>
      <c r="BY13" s="5">
        <v>0.90370291450668616</v>
      </c>
      <c r="BZ13" s="5">
        <v>0.8987818872348472</v>
      </c>
      <c r="CA13" s="5">
        <v>0.89494556771741618</v>
      </c>
      <c r="CB13" s="5">
        <v>0.89188820826564352</v>
      </c>
      <c r="CC13" s="5">
        <v>0.88929336264423375</v>
      </c>
    </row>
    <row r="14" spans="2:81" x14ac:dyDescent="0.25">
      <c r="B14" s="1">
        <v>6133560</v>
      </c>
      <c r="C14">
        <v>59.152500000000003</v>
      </c>
      <c r="D14">
        <v>60</v>
      </c>
      <c r="E14">
        <v>165</v>
      </c>
      <c r="F14" s="16">
        <v>2864.5839102145324</v>
      </c>
      <c r="G14" s="1">
        <v>20875600</v>
      </c>
      <c r="H14">
        <v>8.8966899999999995</v>
      </c>
      <c r="I14" s="1">
        <v>23919000</v>
      </c>
      <c r="J14" s="1">
        <v>-2529870</v>
      </c>
      <c r="K14" s="1">
        <v>21389100</v>
      </c>
      <c r="N14" s="4">
        <f t="shared" si="16"/>
        <v>154240</v>
      </c>
      <c r="P14" s="1">
        <v>5959900</v>
      </c>
      <c r="Q14">
        <v>59.152500000000003</v>
      </c>
      <c r="R14">
        <v>60</v>
      </c>
      <c r="S14">
        <v>165</v>
      </c>
      <c r="U14" s="1">
        <v>20629400</v>
      </c>
      <c r="V14">
        <v>8.7917799999999993</v>
      </c>
      <c r="W14" s="1">
        <v>23764700</v>
      </c>
      <c r="X14" s="1">
        <v>-2375630</v>
      </c>
      <c r="Y14" s="1">
        <v>21389100</v>
      </c>
      <c r="AB14" s="1">
        <v>-2375630</v>
      </c>
      <c r="AC14" s="1">
        <v>-2491890</v>
      </c>
      <c r="AD14" s="1">
        <v>-2608150</v>
      </c>
      <c r="AE14" s="1">
        <v>-2724410</v>
      </c>
      <c r="AF14" s="1">
        <v>-2840670</v>
      </c>
      <c r="AG14" s="1">
        <v>-2956920</v>
      </c>
      <c r="AH14" s="1">
        <v>-3073180</v>
      </c>
      <c r="AI14" s="1">
        <v>-3189440</v>
      </c>
      <c r="AJ14" s="1">
        <v>-3305700</v>
      </c>
      <c r="AK14" s="1">
        <v>-3421960</v>
      </c>
      <c r="AL14" s="1">
        <v>-3538220</v>
      </c>
      <c r="AM14" s="1">
        <v>-3654470</v>
      </c>
      <c r="AN14" s="1">
        <v>-3770730</v>
      </c>
      <c r="AO14" s="1">
        <v>-3886990</v>
      </c>
      <c r="AP14" s="1">
        <v>-4003250</v>
      </c>
      <c r="AQ14" s="1">
        <v>-4119510</v>
      </c>
      <c r="AR14" s="6"/>
      <c r="AS14" s="6">
        <f t="shared" si="0"/>
        <v>154240</v>
      </c>
      <c r="AT14" s="6">
        <f t="shared" si="1"/>
        <v>37980</v>
      </c>
      <c r="AU14" s="6">
        <f t="shared" si="2"/>
        <v>-78280</v>
      </c>
      <c r="AV14" s="6">
        <f t="shared" si="3"/>
        <v>-194540</v>
      </c>
      <c r="AW14" s="6">
        <f t="shared" si="4"/>
        <v>-310800</v>
      </c>
      <c r="AX14" s="6">
        <f t="shared" si="5"/>
        <v>-427050</v>
      </c>
      <c r="AY14" s="6">
        <f t="shared" si="6"/>
        <v>-543310</v>
      </c>
      <c r="AZ14" s="6">
        <f t="shared" si="7"/>
        <v>-659570</v>
      </c>
      <c r="BA14" s="6">
        <f t="shared" si="8"/>
        <v>-775830</v>
      </c>
      <c r="BB14" s="6">
        <f t="shared" si="9"/>
        <v>-892090</v>
      </c>
      <c r="BC14" s="6">
        <f t="shared" si="10"/>
        <v>-1008350</v>
      </c>
      <c r="BD14" s="6">
        <f t="shared" si="11"/>
        <v>-1124600</v>
      </c>
      <c r="BE14" s="6">
        <f t="shared" si="12"/>
        <v>-1240860</v>
      </c>
      <c r="BF14" s="6">
        <f t="shared" si="13"/>
        <v>-1357120</v>
      </c>
      <c r="BG14" s="6">
        <f t="shared" si="14"/>
        <v>-1473380</v>
      </c>
      <c r="BH14" s="6">
        <f t="shared" si="15"/>
        <v>-1589640</v>
      </c>
      <c r="BI14" s="6">
        <f t="shared" si="17"/>
        <v>11625838.23529412</v>
      </c>
      <c r="BJ14" s="6">
        <f t="shared" si="18"/>
        <v>-11471600.367647061</v>
      </c>
      <c r="BK14" s="8">
        <f t="shared" si="19"/>
        <v>0.98673318305953905</v>
      </c>
      <c r="BN14">
        <f t="shared" si="20"/>
        <v>165</v>
      </c>
      <c r="BO14">
        <f t="shared" si="21"/>
        <v>60</v>
      </c>
      <c r="BP14" s="5">
        <f t="shared" si="22"/>
        <v>0.98673318305953905</v>
      </c>
      <c r="BV14" s="7">
        <v>120</v>
      </c>
      <c r="BW14" s="5">
        <v>0.90940774701264826</v>
      </c>
      <c r="BX14" s="5">
        <v>0.90342077299913737</v>
      </c>
      <c r="BY14" s="5">
        <v>0.89858151255028007</v>
      </c>
      <c r="BZ14" s="5">
        <v>0.89453242442392777</v>
      </c>
      <c r="CA14" s="5">
        <v>0.89143882810775998</v>
      </c>
      <c r="CB14" s="5">
        <v>0.88902809160541374</v>
      </c>
      <c r="CC14" s="5">
        <v>0.88702695981145085</v>
      </c>
    </row>
    <row r="15" spans="2:81" x14ac:dyDescent="0.25">
      <c r="B15" s="1">
        <v>6888840</v>
      </c>
      <c r="C15">
        <v>59.152500000000003</v>
      </c>
      <c r="D15">
        <v>70</v>
      </c>
      <c r="E15">
        <v>165</v>
      </c>
      <c r="F15" s="16">
        <v>3341.8777356881715</v>
      </c>
      <c r="G15" s="1">
        <v>22011700</v>
      </c>
      <c r="H15">
        <v>8.0407499999999992</v>
      </c>
      <c r="I15" s="1">
        <v>26314500</v>
      </c>
      <c r="J15" s="1">
        <v>-1655440</v>
      </c>
      <c r="K15" s="1">
        <v>24659100</v>
      </c>
      <c r="N15" s="4">
        <f t="shared" si="16"/>
        <v>541890</v>
      </c>
      <c r="P15" s="1">
        <v>6278750</v>
      </c>
      <c r="Q15">
        <v>59.152500000000003</v>
      </c>
      <c r="R15">
        <v>70</v>
      </c>
      <c r="S15">
        <v>165</v>
      </c>
      <c r="U15" s="1">
        <v>21146800</v>
      </c>
      <c r="V15">
        <v>7.7248299999999999</v>
      </c>
      <c r="W15" s="1">
        <v>25772600</v>
      </c>
      <c r="X15" s="1">
        <v>-1113550</v>
      </c>
      <c r="Y15" s="1">
        <v>24659100</v>
      </c>
      <c r="AB15" s="1">
        <v>-1113550</v>
      </c>
      <c r="AC15" s="1">
        <v>-1249190</v>
      </c>
      <c r="AD15" s="1">
        <v>-1384820</v>
      </c>
      <c r="AE15" s="1">
        <v>-1520460</v>
      </c>
      <c r="AF15" s="1">
        <v>-1656090</v>
      </c>
      <c r="AG15" s="1">
        <v>-1791730</v>
      </c>
      <c r="AH15" s="1">
        <v>-1927360</v>
      </c>
      <c r="AI15" s="1">
        <v>-2063000</v>
      </c>
      <c r="AJ15" s="1">
        <v>-2198630</v>
      </c>
      <c r="AK15" s="1">
        <v>-2334270</v>
      </c>
      <c r="AL15" s="1">
        <v>-2469900</v>
      </c>
      <c r="AM15" s="1">
        <v>-2605540</v>
      </c>
      <c r="AN15" s="1">
        <v>-2741170</v>
      </c>
      <c r="AO15" s="1">
        <v>-2876810</v>
      </c>
      <c r="AP15" s="1">
        <v>-3012440</v>
      </c>
      <c r="AQ15" s="1">
        <v>-3148080</v>
      </c>
      <c r="AR15" s="6"/>
      <c r="AS15" s="6">
        <f t="shared" si="0"/>
        <v>541890</v>
      </c>
      <c r="AT15" s="6">
        <f t="shared" si="1"/>
        <v>406250</v>
      </c>
      <c r="AU15" s="6">
        <f t="shared" si="2"/>
        <v>270620</v>
      </c>
      <c r="AV15" s="6">
        <f t="shared" si="3"/>
        <v>134980</v>
      </c>
      <c r="AW15" s="6">
        <f t="shared" si="4"/>
        <v>-650</v>
      </c>
      <c r="AX15" s="6">
        <f t="shared" si="5"/>
        <v>-136290</v>
      </c>
      <c r="AY15" s="6">
        <f t="shared" si="6"/>
        <v>-271920</v>
      </c>
      <c r="AZ15" s="6">
        <f t="shared" si="7"/>
        <v>-407560</v>
      </c>
      <c r="BA15" s="6">
        <f t="shared" si="8"/>
        <v>-543190</v>
      </c>
      <c r="BB15" s="6">
        <f t="shared" si="9"/>
        <v>-678830</v>
      </c>
      <c r="BC15" s="6">
        <f t="shared" si="10"/>
        <v>-814460</v>
      </c>
      <c r="BD15" s="6">
        <f t="shared" si="11"/>
        <v>-950100</v>
      </c>
      <c r="BE15" s="6">
        <f t="shared" si="12"/>
        <v>-1085730</v>
      </c>
      <c r="BF15" s="6">
        <f t="shared" si="13"/>
        <v>-1221370</v>
      </c>
      <c r="BG15" s="6">
        <f t="shared" si="14"/>
        <v>-1357000</v>
      </c>
      <c r="BH15" s="6">
        <f t="shared" si="15"/>
        <v>-1492640</v>
      </c>
      <c r="BI15" s="6">
        <f t="shared" si="17"/>
        <v>13563505.882352946</v>
      </c>
      <c r="BJ15" s="6">
        <f t="shared" si="18"/>
        <v>-13021617.941176474</v>
      </c>
      <c r="BK15" s="8">
        <f t="shared" si="19"/>
        <v>0.96004809185201112</v>
      </c>
      <c r="BN15">
        <f t="shared" si="20"/>
        <v>165</v>
      </c>
      <c r="BO15">
        <f t="shared" si="21"/>
        <v>70</v>
      </c>
      <c r="BP15" s="5">
        <f t="shared" si="22"/>
        <v>0.96004809185201112</v>
      </c>
    </row>
    <row r="16" spans="2:81" x14ac:dyDescent="0.25">
      <c r="B16" s="1">
        <v>7621010</v>
      </c>
      <c r="C16">
        <v>59.152500000000003</v>
      </c>
      <c r="D16">
        <v>80</v>
      </c>
      <c r="E16">
        <v>165</v>
      </c>
      <c r="F16" s="16">
        <v>3819.2888407864816</v>
      </c>
      <c r="G16" s="1">
        <v>23115200</v>
      </c>
      <c r="H16">
        <v>7.3883599999999996</v>
      </c>
      <c r="I16" s="1">
        <v>28652600</v>
      </c>
      <c r="J16">
        <v>-812432</v>
      </c>
      <c r="K16" s="1">
        <v>27840200</v>
      </c>
      <c r="N16" s="4">
        <f t="shared" si="16"/>
        <v>910315.6</v>
      </c>
      <c r="P16" s="1">
        <v>6596110</v>
      </c>
      <c r="Q16">
        <v>59.152500000000003</v>
      </c>
      <c r="R16">
        <v>80</v>
      </c>
      <c r="S16">
        <v>165</v>
      </c>
      <c r="U16" s="1">
        <v>21662300</v>
      </c>
      <c r="V16">
        <v>6.9239800000000002</v>
      </c>
      <c r="W16" s="1">
        <v>27742300</v>
      </c>
      <c r="X16">
        <v>97883.6</v>
      </c>
      <c r="Y16" s="1">
        <v>27840200</v>
      </c>
      <c r="AB16">
        <v>97883.6</v>
      </c>
      <c r="AC16" s="4">
        <v>-57128.2</v>
      </c>
      <c r="AD16" s="4">
        <v>-212140</v>
      </c>
      <c r="AE16" s="4">
        <v>-367151</v>
      </c>
      <c r="AF16" s="4">
        <v>-522162</v>
      </c>
      <c r="AG16" s="4">
        <v>-677174</v>
      </c>
      <c r="AH16" s="4">
        <v>-832184</v>
      </c>
      <c r="AI16" s="4">
        <v>-987197</v>
      </c>
      <c r="AJ16" s="1">
        <v>-1142210</v>
      </c>
      <c r="AK16" s="1">
        <v>-1297220</v>
      </c>
      <c r="AL16" s="1">
        <v>-1452230</v>
      </c>
      <c r="AM16" s="1">
        <v>-1607240</v>
      </c>
      <c r="AN16" s="1">
        <v>-1762250</v>
      </c>
      <c r="AO16" s="1">
        <v>-1917260</v>
      </c>
      <c r="AP16" s="1">
        <v>-2072280</v>
      </c>
      <c r="AQ16" s="1">
        <v>-2227290</v>
      </c>
      <c r="AR16" s="6"/>
      <c r="AS16" s="6">
        <f t="shared" si="0"/>
        <v>910315.6</v>
      </c>
      <c r="AT16" s="6">
        <f t="shared" si="1"/>
        <v>755303.8</v>
      </c>
      <c r="AU16" s="6">
        <f t="shared" si="2"/>
        <v>600292</v>
      </c>
      <c r="AV16" s="6">
        <f t="shared" si="3"/>
        <v>445281</v>
      </c>
      <c r="AW16" s="6">
        <f t="shared" si="4"/>
        <v>290270</v>
      </c>
      <c r="AX16" s="6">
        <f t="shared" si="5"/>
        <v>135258</v>
      </c>
      <c r="AY16" s="6">
        <f t="shared" si="6"/>
        <v>-19752</v>
      </c>
      <c r="AZ16" s="6">
        <f t="shared" si="7"/>
        <v>-174765</v>
      </c>
      <c r="BA16" s="6">
        <f t="shared" si="8"/>
        <v>-329778</v>
      </c>
      <c r="BB16" s="6">
        <f t="shared" si="9"/>
        <v>-484788</v>
      </c>
      <c r="BC16" s="6">
        <f t="shared" si="10"/>
        <v>-639798</v>
      </c>
      <c r="BD16" s="6">
        <f t="shared" si="11"/>
        <v>-794808</v>
      </c>
      <c r="BE16" s="6">
        <f t="shared" si="12"/>
        <v>-949818</v>
      </c>
      <c r="BF16" s="6">
        <f t="shared" si="13"/>
        <v>-1104828</v>
      </c>
      <c r="BG16" s="6">
        <f t="shared" si="14"/>
        <v>-1259848</v>
      </c>
      <c r="BH16" s="6">
        <f t="shared" si="15"/>
        <v>-1414858</v>
      </c>
      <c r="BI16" s="6">
        <f t="shared" si="17"/>
        <v>15501137.558823539</v>
      </c>
      <c r="BJ16" s="6">
        <f t="shared" si="18"/>
        <v>-14590822.279411772</v>
      </c>
      <c r="BK16" s="8">
        <f t="shared" si="19"/>
        <v>0.94127429190552547</v>
      </c>
      <c r="BN16">
        <f t="shared" si="20"/>
        <v>165</v>
      </c>
      <c r="BO16">
        <f t="shared" si="21"/>
        <v>80</v>
      </c>
      <c r="BP16" s="5">
        <f t="shared" si="22"/>
        <v>0.94127429190552547</v>
      </c>
    </row>
    <row r="17" spans="2:81" x14ac:dyDescent="0.25">
      <c r="B17" s="1">
        <v>8333840</v>
      </c>
      <c r="C17">
        <v>59.152500000000003</v>
      </c>
      <c r="D17">
        <v>90</v>
      </c>
      <c r="E17">
        <v>165</v>
      </c>
      <c r="F17" s="16">
        <v>4296.6999458847922</v>
      </c>
      <c r="G17" s="1">
        <v>24191400</v>
      </c>
      <c r="H17">
        <v>6.8731999999999998</v>
      </c>
      <c r="I17" s="1">
        <v>30935800</v>
      </c>
      <c r="J17">
        <v>-5237.1899999999996</v>
      </c>
      <c r="K17" s="1">
        <v>30930600</v>
      </c>
      <c r="N17" s="4">
        <f t="shared" si="16"/>
        <v>1262777.19</v>
      </c>
      <c r="P17" s="1">
        <v>6912110</v>
      </c>
      <c r="Q17">
        <v>59.152500000000003</v>
      </c>
      <c r="R17">
        <v>90</v>
      </c>
      <c r="S17">
        <v>165</v>
      </c>
      <c r="U17" s="1">
        <v>22176000</v>
      </c>
      <c r="V17">
        <v>6.3006000000000002</v>
      </c>
      <c r="W17" s="1">
        <v>29673100</v>
      </c>
      <c r="X17" s="1">
        <v>1257540</v>
      </c>
      <c r="Y17" s="1">
        <v>30930600</v>
      </c>
      <c r="AB17" s="1">
        <v>1257540</v>
      </c>
      <c r="AC17" s="1">
        <v>1083150</v>
      </c>
      <c r="AD17" s="4">
        <v>908765</v>
      </c>
      <c r="AE17" s="4">
        <v>734378</v>
      </c>
      <c r="AF17" s="4">
        <v>559990</v>
      </c>
      <c r="AG17" s="4">
        <v>385602</v>
      </c>
      <c r="AH17" s="4">
        <v>211215</v>
      </c>
      <c r="AI17" s="4">
        <v>36826.9</v>
      </c>
      <c r="AJ17" s="4">
        <v>-137561</v>
      </c>
      <c r="AK17" s="4">
        <v>-311950</v>
      </c>
      <c r="AL17" s="4">
        <v>-486337</v>
      </c>
      <c r="AM17" s="4">
        <v>-660725</v>
      </c>
      <c r="AN17" s="4">
        <v>-835113</v>
      </c>
      <c r="AO17" s="1">
        <v>-1009500</v>
      </c>
      <c r="AP17" s="1">
        <v>-1183890</v>
      </c>
      <c r="AQ17" s="1">
        <v>-1358280</v>
      </c>
      <c r="AR17" s="6"/>
      <c r="AS17" s="6">
        <f t="shared" si="0"/>
        <v>1262777.19</v>
      </c>
      <c r="AT17" s="6">
        <f t="shared" si="1"/>
        <v>1088387.19</v>
      </c>
      <c r="AU17" s="6">
        <f t="shared" si="2"/>
        <v>914002.19</v>
      </c>
      <c r="AV17" s="6">
        <f t="shared" si="3"/>
        <v>739615.19</v>
      </c>
      <c r="AW17" s="6">
        <f t="shared" si="4"/>
        <v>565227.18999999994</v>
      </c>
      <c r="AX17" s="6">
        <f t="shared" si="5"/>
        <v>390839.19</v>
      </c>
      <c r="AY17" s="6">
        <f t="shared" si="6"/>
        <v>216452.19</v>
      </c>
      <c r="AZ17" s="6">
        <f t="shared" si="7"/>
        <v>42064.090000000004</v>
      </c>
      <c r="BA17" s="6">
        <f t="shared" si="8"/>
        <v>-132323.81</v>
      </c>
      <c r="BB17" s="6">
        <f t="shared" si="9"/>
        <v>-306712.81</v>
      </c>
      <c r="BC17" s="6">
        <f t="shared" si="10"/>
        <v>-481099.81</v>
      </c>
      <c r="BD17" s="6">
        <f t="shared" si="11"/>
        <v>-655487.81000000006</v>
      </c>
      <c r="BE17" s="6">
        <f t="shared" si="12"/>
        <v>-829875.81</v>
      </c>
      <c r="BF17" s="6">
        <f t="shared" si="13"/>
        <v>-1004262.81</v>
      </c>
      <c r="BG17" s="6">
        <f t="shared" si="14"/>
        <v>-1178652.81</v>
      </c>
      <c r="BH17" s="6">
        <f t="shared" si="15"/>
        <v>-1353042.81</v>
      </c>
      <c r="BI17" s="6">
        <f t="shared" si="17"/>
        <v>17438784.838235304</v>
      </c>
      <c r="BJ17" s="6">
        <f t="shared" si="18"/>
        <v>-16176006.854117654</v>
      </c>
      <c r="BK17" s="8">
        <f t="shared" si="19"/>
        <v>0.92758796006537381</v>
      </c>
      <c r="BN17">
        <f t="shared" si="20"/>
        <v>165</v>
      </c>
      <c r="BO17">
        <f t="shared" si="21"/>
        <v>90</v>
      </c>
      <c r="BP17" s="5">
        <f t="shared" si="22"/>
        <v>0.92758796006537381</v>
      </c>
    </row>
    <row r="18" spans="2:81" x14ac:dyDescent="0.25">
      <c r="B18" s="1">
        <v>9030150</v>
      </c>
      <c r="C18">
        <v>59.152500000000003</v>
      </c>
      <c r="D18">
        <v>100</v>
      </c>
      <c r="E18">
        <v>165</v>
      </c>
      <c r="F18" s="16">
        <v>4774.1110509831014</v>
      </c>
      <c r="G18" s="1">
        <v>25244300</v>
      </c>
      <c r="H18">
        <v>6.4551299999999996</v>
      </c>
      <c r="I18" s="1">
        <v>33166000</v>
      </c>
      <c r="J18">
        <v>762633</v>
      </c>
      <c r="K18" s="1">
        <v>33928700</v>
      </c>
      <c r="N18" s="4">
        <f t="shared" si="16"/>
        <v>1601667</v>
      </c>
      <c r="P18" s="1">
        <v>7226880</v>
      </c>
      <c r="Q18">
        <v>59.152500000000003</v>
      </c>
      <c r="R18">
        <v>100</v>
      </c>
      <c r="S18">
        <v>165</v>
      </c>
      <c r="U18" s="1">
        <v>22688100</v>
      </c>
      <c r="V18">
        <v>5.8014799999999997</v>
      </c>
      <c r="W18" s="1">
        <v>31564400</v>
      </c>
      <c r="X18" s="1">
        <v>2364300</v>
      </c>
      <c r="Y18" s="1">
        <v>33928700</v>
      </c>
      <c r="AB18" s="1">
        <v>2364300</v>
      </c>
      <c r="AC18" s="1">
        <v>2170530</v>
      </c>
      <c r="AD18" s="1">
        <v>1976770</v>
      </c>
      <c r="AE18" s="1">
        <v>1783010</v>
      </c>
      <c r="AF18" s="1">
        <v>1589240</v>
      </c>
      <c r="AG18" s="1">
        <v>1395480</v>
      </c>
      <c r="AH18" s="1">
        <v>1201710</v>
      </c>
      <c r="AI18" s="1">
        <v>1007950</v>
      </c>
      <c r="AJ18" s="4">
        <v>814184</v>
      </c>
      <c r="AK18" s="4">
        <v>620419</v>
      </c>
      <c r="AL18" s="4">
        <v>426656</v>
      </c>
      <c r="AM18" s="4">
        <v>232891</v>
      </c>
      <c r="AN18" s="4">
        <v>39126.199999999997</v>
      </c>
      <c r="AO18" s="4">
        <v>-154637</v>
      </c>
      <c r="AP18" s="4">
        <v>-348402</v>
      </c>
      <c r="AQ18" s="4">
        <v>-542166</v>
      </c>
      <c r="AR18" s="6"/>
      <c r="AS18" s="6">
        <f t="shared" si="0"/>
        <v>1601667</v>
      </c>
      <c r="AT18" s="6">
        <f t="shared" si="1"/>
        <v>1407897</v>
      </c>
      <c r="AU18" s="6">
        <f t="shared" si="2"/>
        <v>1214137</v>
      </c>
      <c r="AV18" s="6">
        <f t="shared" si="3"/>
        <v>1020377</v>
      </c>
      <c r="AW18" s="6">
        <f t="shared" si="4"/>
        <v>826607</v>
      </c>
      <c r="AX18" s="6">
        <f t="shared" si="5"/>
        <v>632847</v>
      </c>
      <c r="AY18" s="6">
        <f t="shared" si="6"/>
        <v>439077</v>
      </c>
      <c r="AZ18" s="6">
        <f t="shared" si="7"/>
        <v>245317</v>
      </c>
      <c r="BA18" s="6">
        <f t="shared" si="8"/>
        <v>51551</v>
      </c>
      <c r="BB18" s="6">
        <f t="shared" si="9"/>
        <v>-142214</v>
      </c>
      <c r="BC18" s="6">
        <f t="shared" si="10"/>
        <v>-335977</v>
      </c>
      <c r="BD18" s="6">
        <f t="shared" si="11"/>
        <v>-529742</v>
      </c>
      <c r="BE18" s="6">
        <f t="shared" si="12"/>
        <v>-723506.8</v>
      </c>
      <c r="BF18" s="6">
        <f t="shared" si="13"/>
        <v>-917270</v>
      </c>
      <c r="BG18" s="6">
        <f t="shared" si="14"/>
        <v>-1111035</v>
      </c>
      <c r="BH18" s="6">
        <f t="shared" si="15"/>
        <v>-1304799</v>
      </c>
      <c r="BI18" s="6">
        <f t="shared" si="17"/>
        <v>19376432.235294126</v>
      </c>
      <c r="BJ18" s="6">
        <f t="shared" si="18"/>
        <v>-17774766.492647067</v>
      </c>
      <c r="BK18" s="8">
        <f t="shared" si="19"/>
        <v>0.91733949144003768</v>
      </c>
      <c r="BN18">
        <f t="shared" si="20"/>
        <v>165</v>
      </c>
      <c r="BO18">
        <f t="shared" si="21"/>
        <v>100</v>
      </c>
      <c r="BP18" s="5">
        <f t="shared" si="22"/>
        <v>0.91733949144003768</v>
      </c>
      <c r="BV18" t="s">
        <v>24</v>
      </c>
      <c r="BW18" t="s">
        <v>11</v>
      </c>
    </row>
    <row r="19" spans="2:81" x14ac:dyDescent="0.25">
      <c r="B19" s="1">
        <v>9712100</v>
      </c>
      <c r="C19">
        <v>59.152500000000003</v>
      </c>
      <c r="D19">
        <v>110</v>
      </c>
      <c r="E19">
        <v>165</v>
      </c>
      <c r="F19" s="16">
        <v>5251.5221560814116</v>
      </c>
      <c r="G19" s="1">
        <v>26277000</v>
      </c>
      <c r="H19">
        <v>6.1083699999999999</v>
      </c>
      <c r="I19" s="1">
        <v>35344400</v>
      </c>
      <c r="J19" s="1">
        <v>1488240</v>
      </c>
      <c r="K19" s="1">
        <v>36832600</v>
      </c>
      <c r="N19" s="4">
        <f t="shared" si="16"/>
        <v>1928800</v>
      </c>
      <c r="P19" s="1">
        <v>7540510</v>
      </c>
      <c r="Q19">
        <v>59.152500000000003</v>
      </c>
      <c r="R19">
        <v>110</v>
      </c>
      <c r="S19">
        <v>165</v>
      </c>
      <c r="U19" s="1">
        <v>23198700</v>
      </c>
      <c r="V19">
        <v>5.3927699999999996</v>
      </c>
      <c r="W19" s="1">
        <v>33415600</v>
      </c>
      <c r="X19" s="1">
        <v>3417040</v>
      </c>
      <c r="Y19" s="1">
        <v>36832600</v>
      </c>
      <c r="AB19" s="1">
        <v>3417040</v>
      </c>
      <c r="AC19" s="1">
        <v>3203900</v>
      </c>
      <c r="AD19" s="1">
        <v>2990760</v>
      </c>
      <c r="AE19" s="1">
        <v>2777620</v>
      </c>
      <c r="AF19" s="1">
        <v>2564480</v>
      </c>
      <c r="AG19" s="1">
        <v>2351340</v>
      </c>
      <c r="AH19" s="1">
        <v>2138200</v>
      </c>
      <c r="AI19" s="1">
        <v>1925060</v>
      </c>
      <c r="AJ19" s="1">
        <v>1711920</v>
      </c>
      <c r="AK19" s="1">
        <v>1498780</v>
      </c>
      <c r="AL19" s="1">
        <v>1285640</v>
      </c>
      <c r="AM19" s="1">
        <v>1072490</v>
      </c>
      <c r="AN19" s="4">
        <v>859354</v>
      </c>
      <c r="AO19" s="4">
        <v>646214</v>
      </c>
      <c r="AP19" s="4">
        <v>433073</v>
      </c>
      <c r="AQ19" s="4">
        <v>219932</v>
      </c>
      <c r="AR19" s="6"/>
      <c r="AS19" s="6">
        <f t="shared" si="0"/>
        <v>1928800</v>
      </c>
      <c r="AT19" s="6">
        <f t="shared" si="1"/>
        <v>1715660</v>
      </c>
      <c r="AU19" s="6">
        <f t="shared" si="2"/>
        <v>1502520</v>
      </c>
      <c r="AV19" s="6">
        <f t="shared" si="3"/>
        <v>1289380</v>
      </c>
      <c r="AW19" s="6">
        <f t="shared" si="4"/>
        <v>1076240</v>
      </c>
      <c r="AX19" s="6">
        <f t="shared" si="5"/>
        <v>863100</v>
      </c>
      <c r="AY19" s="6">
        <f t="shared" si="6"/>
        <v>649960</v>
      </c>
      <c r="AZ19" s="6">
        <f t="shared" si="7"/>
        <v>436820</v>
      </c>
      <c r="BA19" s="6">
        <f t="shared" si="8"/>
        <v>223680</v>
      </c>
      <c r="BB19" s="6">
        <f t="shared" si="9"/>
        <v>10540</v>
      </c>
      <c r="BC19" s="6">
        <f t="shared" si="10"/>
        <v>-202600</v>
      </c>
      <c r="BD19" s="6">
        <f t="shared" si="11"/>
        <v>-415750</v>
      </c>
      <c r="BE19" s="6">
        <f t="shared" si="12"/>
        <v>-628886</v>
      </c>
      <c r="BF19" s="6">
        <f t="shared" si="13"/>
        <v>-842026</v>
      </c>
      <c r="BG19" s="6">
        <f t="shared" si="14"/>
        <v>-1055167</v>
      </c>
      <c r="BH19" s="6">
        <f t="shared" si="15"/>
        <v>-1268308</v>
      </c>
      <c r="BI19" s="6">
        <f t="shared" si="17"/>
        <v>21314058.970588244</v>
      </c>
      <c r="BJ19" s="6">
        <f t="shared" si="18"/>
        <v>-19385256.860294126</v>
      </c>
      <c r="BK19" s="8">
        <f t="shared" si="19"/>
        <v>0.90950564071556161</v>
      </c>
      <c r="BN19">
        <f t="shared" si="20"/>
        <v>165</v>
      </c>
      <c r="BO19">
        <f t="shared" si="21"/>
        <v>110</v>
      </c>
      <c r="BP19" s="5">
        <f t="shared" si="22"/>
        <v>0.90950564071556161</v>
      </c>
      <c r="BW19">
        <v>160</v>
      </c>
      <c r="BX19">
        <v>165</v>
      </c>
      <c r="BY19">
        <v>170</v>
      </c>
      <c r="BZ19">
        <v>175</v>
      </c>
      <c r="CA19">
        <v>180</v>
      </c>
      <c r="CB19">
        <v>185</v>
      </c>
      <c r="CC19">
        <v>190</v>
      </c>
    </row>
    <row r="20" spans="2:81" x14ac:dyDescent="0.25">
      <c r="B20" s="1">
        <v>10381400</v>
      </c>
      <c r="C20">
        <v>62.0244</v>
      </c>
      <c r="D20">
        <v>120</v>
      </c>
      <c r="E20">
        <v>165</v>
      </c>
      <c r="F20" s="16">
        <v>5728.9332611797217</v>
      </c>
      <c r="G20" s="1">
        <v>27303600</v>
      </c>
      <c r="H20">
        <v>5.5486800000000001</v>
      </c>
      <c r="I20" s="1">
        <v>38611100</v>
      </c>
      <c r="J20" s="1">
        <v>2169040</v>
      </c>
      <c r="K20" s="1">
        <v>41909000</v>
      </c>
      <c r="N20" s="4">
        <f t="shared" si="16"/>
        <v>2245630</v>
      </c>
      <c r="P20" s="1">
        <v>7853100</v>
      </c>
      <c r="Q20">
        <v>59.152500000000003</v>
      </c>
      <c r="R20">
        <v>120</v>
      </c>
      <c r="S20">
        <v>165</v>
      </c>
      <c r="U20" s="1">
        <v>23708000</v>
      </c>
      <c r="V20">
        <v>5.0519100000000003</v>
      </c>
      <c r="W20" s="1">
        <v>35226000</v>
      </c>
      <c r="X20" s="1">
        <v>4414670</v>
      </c>
      <c r="Y20" s="1">
        <v>39640700</v>
      </c>
      <c r="AB20" s="1">
        <v>4414670</v>
      </c>
      <c r="AC20" s="1">
        <v>4182160</v>
      </c>
      <c r="AD20" s="1">
        <v>3949640</v>
      </c>
      <c r="AE20" s="1">
        <v>3717120</v>
      </c>
      <c r="AF20" s="1">
        <v>3484600</v>
      </c>
      <c r="AG20" s="1">
        <v>3252090</v>
      </c>
      <c r="AH20" s="1">
        <v>3019570</v>
      </c>
      <c r="AI20" s="1">
        <v>2787050</v>
      </c>
      <c r="AJ20" s="1">
        <v>2554540</v>
      </c>
      <c r="AK20" s="1">
        <v>2322020</v>
      </c>
      <c r="AL20" s="1">
        <v>2089500</v>
      </c>
      <c r="AM20" s="1">
        <v>1856980</v>
      </c>
      <c r="AN20" s="1">
        <v>1624470</v>
      </c>
      <c r="AO20" s="1">
        <v>1391950</v>
      </c>
      <c r="AP20" s="1">
        <v>1159430</v>
      </c>
      <c r="AQ20" s="4">
        <v>926916</v>
      </c>
      <c r="AR20" s="6"/>
      <c r="AS20" s="6">
        <f t="shared" si="0"/>
        <v>2245630</v>
      </c>
      <c r="AT20" s="6">
        <f t="shared" si="1"/>
        <v>2013120</v>
      </c>
      <c r="AU20" s="6">
        <f t="shared" si="2"/>
        <v>1780600</v>
      </c>
      <c r="AV20" s="6">
        <f t="shared" si="3"/>
        <v>1548080</v>
      </c>
      <c r="AW20" s="6">
        <f t="shared" si="4"/>
        <v>1315560</v>
      </c>
      <c r="AX20" s="6">
        <f t="shared" si="5"/>
        <v>1083050</v>
      </c>
      <c r="AY20" s="6">
        <f t="shared" si="6"/>
        <v>850530</v>
      </c>
      <c r="AZ20" s="6">
        <f t="shared" si="7"/>
        <v>618010</v>
      </c>
      <c r="BA20" s="6">
        <f t="shared" si="8"/>
        <v>385500</v>
      </c>
      <c r="BB20" s="6">
        <f t="shared" si="9"/>
        <v>152980</v>
      </c>
      <c r="BC20" s="6">
        <f t="shared" si="10"/>
        <v>-79540</v>
      </c>
      <c r="BD20" s="6">
        <f t="shared" si="11"/>
        <v>-312060</v>
      </c>
      <c r="BE20" s="6">
        <f t="shared" si="12"/>
        <v>-544570</v>
      </c>
      <c r="BF20" s="6">
        <f t="shared" si="13"/>
        <v>-777090</v>
      </c>
      <c r="BG20" s="6">
        <f t="shared" si="14"/>
        <v>-1009610</v>
      </c>
      <c r="BH20" s="6">
        <f t="shared" si="15"/>
        <v>-1242124</v>
      </c>
      <c r="BI20" s="6">
        <f t="shared" si="17"/>
        <v>23251719.11764707</v>
      </c>
      <c r="BJ20" s="6">
        <f t="shared" si="18"/>
        <v>-21006086.058823537</v>
      </c>
      <c r="BK20" s="8">
        <f t="shared" si="19"/>
        <v>0.90342077299913737</v>
      </c>
      <c r="BN20">
        <f t="shared" si="20"/>
        <v>165</v>
      </c>
      <c r="BO20">
        <f t="shared" si="21"/>
        <v>120</v>
      </c>
      <c r="BP20" s="5">
        <f t="shared" si="22"/>
        <v>0.90342077299913737</v>
      </c>
      <c r="BV20">
        <v>40</v>
      </c>
      <c r="BW20" s="5">
        <v>1.1223079378347327</v>
      </c>
      <c r="BX20" s="5">
        <v>1.0902321404481301</v>
      </c>
      <c r="BY20" s="5">
        <v>1.0624985268120213</v>
      </c>
      <c r="BZ20" s="5">
        <v>1.0376470760520924</v>
      </c>
      <c r="CA20" s="5">
        <v>1.0167599367213762</v>
      </c>
      <c r="CB20" s="5">
        <v>0.99879467659048593</v>
      </c>
      <c r="CC20" s="5">
        <v>0.98244424035199973</v>
      </c>
    </row>
    <row r="21" spans="2:81" x14ac:dyDescent="0.25">
      <c r="B21" s="1">
        <v>4797100</v>
      </c>
      <c r="C21">
        <v>62.0244</v>
      </c>
      <c r="D21">
        <v>40</v>
      </c>
      <c r="E21">
        <v>170</v>
      </c>
      <c r="F21" s="16">
        <v>2081.9972556326561</v>
      </c>
      <c r="G21" s="1">
        <v>18862400</v>
      </c>
      <c r="H21">
        <v>11.010400000000001</v>
      </c>
      <c r="I21" s="1">
        <v>19905000</v>
      </c>
      <c r="J21" s="1">
        <v>-3873690</v>
      </c>
      <c r="K21" s="1">
        <v>16031300</v>
      </c>
      <c r="N21" s="4">
        <f t="shared" si="16"/>
        <v>-530300</v>
      </c>
      <c r="P21" s="1">
        <v>5394140</v>
      </c>
      <c r="Q21">
        <v>62.0244</v>
      </c>
      <c r="R21">
        <v>40</v>
      </c>
      <c r="S21">
        <v>170</v>
      </c>
      <c r="U21" s="1">
        <v>19708700</v>
      </c>
      <c r="V21">
        <v>11.5044</v>
      </c>
      <c r="W21" s="1">
        <v>20435300</v>
      </c>
      <c r="X21" s="1">
        <v>-4403990</v>
      </c>
      <c r="Y21" s="1">
        <v>16031300</v>
      </c>
      <c r="AB21" s="1">
        <v>-4403990</v>
      </c>
      <c r="AC21" s="1">
        <v>-4488840</v>
      </c>
      <c r="AD21" s="1">
        <v>-4573690</v>
      </c>
      <c r="AE21" s="1">
        <v>-4658540</v>
      </c>
      <c r="AF21" s="1">
        <v>-4743390</v>
      </c>
      <c r="AG21" s="1">
        <v>-4828240</v>
      </c>
      <c r="AH21" s="1">
        <v>-4913090</v>
      </c>
      <c r="AI21" s="1">
        <v>-4997940</v>
      </c>
      <c r="AJ21" s="1">
        <v>-5082790</v>
      </c>
      <c r="AK21" s="1">
        <v>-5167640</v>
      </c>
      <c r="AL21" s="1">
        <v>-5252490</v>
      </c>
      <c r="AM21" s="1">
        <v>-5337340</v>
      </c>
      <c r="AN21" s="1">
        <v>-5422190</v>
      </c>
      <c r="AO21" s="1">
        <v>-5507040</v>
      </c>
      <c r="AP21" s="1">
        <v>-5591890</v>
      </c>
      <c r="AQ21" s="1">
        <v>-5676740</v>
      </c>
      <c r="AR21" s="6"/>
      <c r="AS21" s="6">
        <f t="shared" si="0"/>
        <v>-530300</v>
      </c>
      <c r="AT21" s="6">
        <f t="shared" si="1"/>
        <v>-615150</v>
      </c>
      <c r="AU21" s="6">
        <f t="shared" si="2"/>
        <v>-700000</v>
      </c>
      <c r="AV21" s="6">
        <f t="shared" si="3"/>
        <v>-784850</v>
      </c>
      <c r="AW21" s="6">
        <f t="shared" si="4"/>
        <v>-869700</v>
      </c>
      <c r="AX21" s="6">
        <f t="shared" si="5"/>
        <v>-954550</v>
      </c>
      <c r="AY21" s="6">
        <f t="shared" si="6"/>
        <v>-1039400</v>
      </c>
      <c r="AZ21" s="6">
        <f t="shared" si="7"/>
        <v>-1124250</v>
      </c>
      <c r="BA21" s="6">
        <f t="shared" si="8"/>
        <v>-1209100</v>
      </c>
      <c r="BB21" s="6">
        <f t="shared" si="9"/>
        <v>-1293950</v>
      </c>
      <c r="BC21" s="6">
        <f t="shared" si="10"/>
        <v>-1378800</v>
      </c>
      <c r="BD21" s="6">
        <f t="shared" si="11"/>
        <v>-1463650</v>
      </c>
      <c r="BE21" s="6">
        <f t="shared" si="12"/>
        <v>-1548500</v>
      </c>
      <c r="BF21" s="6">
        <f t="shared" si="13"/>
        <v>-1633350</v>
      </c>
      <c r="BG21" s="6">
        <f t="shared" si="14"/>
        <v>-1718200</v>
      </c>
      <c r="BH21" s="6">
        <f t="shared" si="15"/>
        <v>-1803050</v>
      </c>
      <c r="BI21" s="6">
        <f t="shared" si="17"/>
        <v>8485000.0000000037</v>
      </c>
      <c r="BJ21" s="6">
        <f t="shared" si="18"/>
        <v>-9015300.0000000037</v>
      </c>
      <c r="BK21" s="8">
        <f t="shared" si="19"/>
        <v>1.0624985268120213</v>
      </c>
      <c r="BN21">
        <f t="shared" si="20"/>
        <v>170</v>
      </c>
      <c r="BO21">
        <f t="shared" si="21"/>
        <v>40</v>
      </c>
      <c r="BP21" s="5">
        <f t="shared" si="22"/>
        <v>1.0624985268120213</v>
      </c>
      <c r="BV21">
        <v>50</v>
      </c>
      <c r="BW21" s="5">
        <v>1.0505305367170477</v>
      </c>
      <c r="BX21" s="5">
        <v>1.0265480719825562</v>
      </c>
      <c r="BY21" s="5">
        <v>1.0059273480886282</v>
      </c>
      <c r="BZ21" s="5">
        <v>0.98755064686003069</v>
      </c>
      <c r="CA21" s="5">
        <v>0.97221176363298811</v>
      </c>
      <c r="CB21" s="5">
        <v>0.95910289679630967</v>
      </c>
      <c r="CC21" s="5">
        <v>0.9472398962836831</v>
      </c>
    </row>
    <row r="22" spans="2:81" x14ac:dyDescent="0.25">
      <c r="B22" s="1">
        <v>5662820</v>
      </c>
      <c r="C22">
        <v>62.0244</v>
      </c>
      <c r="D22">
        <v>50</v>
      </c>
      <c r="E22">
        <v>170</v>
      </c>
      <c r="F22" s="16">
        <v>2602.49656954082</v>
      </c>
      <c r="G22" s="1">
        <v>20157100</v>
      </c>
      <c r="H22">
        <v>9.4128900000000009</v>
      </c>
      <c r="I22" s="1">
        <v>22652100</v>
      </c>
      <c r="J22" s="1">
        <v>-2818820</v>
      </c>
      <c r="K22" s="1">
        <v>19833200</v>
      </c>
      <c r="N22" s="4">
        <f t="shared" si="16"/>
        <v>-62870</v>
      </c>
      <c r="P22" s="1">
        <v>5733600</v>
      </c>
      <c r="Q22">
        <v>62.0244</v>
      </c>
      <c r="R22">
        <v>50</v>
      </c>
      <c r="S22">
        <v>170</v>
      </c>
      <c r="U22" s="1">
        <v>20257400</v>
      </c>
      <c r="V22">
        <v>9.45974</v>
      </c>
      <c r="W22" s="1">
        <v>22714900</v>
      </c>
      <c r="X22" s="1">
        <v>-2881690</v>
      </c>
      <c r="Y22" s="1">
        <v>19833200</v>
      </c>
      <c r="AB22" s="1">
        <v>-2881690</v>
      </c>
      <c r="AC22" s="1">
        <v>-2987750</v>
      </c>
      <c r="AD22" s="1">
        <v>-3093810</v>
      </c>
      <c r="AE22" s="1">
        <v>-3199880</v>
      </c>
      <c r="AF22" s="1">
        <v>-3305940</v>
      </c>
      <c r="AG22" s="1">
        <v>-3412000</v>
      </c>
      <c r="AH22" s="1">
        <v>-3518060</v>
      </c>
      <c r="AI22" s="1">
        <v>-3624130</v>
      </c>
      <c r="AJ22" s="1">
        <v>-3730190</v>
      </c>
      <c r="AK22" s="1">
        <v>-3836250</v>
      </c>
      <c r="AL22" s="1">
        <v>-3942320</v>
      </c>
      <c r="AM22" s="1">
        <v>-4048380</v>
      </c>
      <c r="AN22" s="1">
        <v>-4154440</v>
      </c>
      <c r="AO22" s="1">
        <v>-4260510</v>
      </c>
      <c r="AP22" s="1">
        <v>-4366570</v>
      </c>
      <c r="AQ22" s="1">
        <v>-4472630</v>
      </c>
      <c r="AR22" s="6"/>
      <c r="AS22" s="6">
        <f t="shared" si="0"/>
        <v>-62870</v>
      </c>
      <c r="AT22" s="6">
        <f t="shared" si="1"/>
        <v>-168930</v>
      </c>
      <c r="AU22" s="6">
        <f t="shared" si="2"/>
        <v>-274990</v>
      </c>
      <c r="AV22" s="6">
        <f t="shared" si="3"/>
        <v>-381060</v>
      </c>
      <c r="AW22" s="6">
        <f t="shared" si="4"/>
        <v>-487120</v>
      </c>
      <c r="AX22" s="6">
        <f t="shared" si="5"/>
        <v>-593180</v>
      </c>
      <c r="AY22" s="6">
        <f t="shared" si="6"/>
        <v>-699240</v>
      </c>
      <c r="AZ22" s="6">
        <f t="shared" si="7"/>
        <v>-805310</v>
      </c>
      <c r="BA22" s="6">
        <f t="shared" si="8"/>
        <v>-911370</v>
      </c>
      <c r="BB22" s="6">
        <f t="shared" si="9"/>
        <v>-1017430</v>
      </c>
      <c r="BC22" s="6">
        <f t="shared" si="10"/>
        <v>-1123500</v>
      </c>
      <c r="BD22" s="6">
        <f t="shared" si="11"/>
        <v>-1229560</v>
      </c>
      <c r="BE22" s="6">
        <f t="shared" si="12"/>
        <v>-1335620</v>
      </c>
      <c r="BF22" s="6">
        <f t="shared" si="13"/>
        <v>-1441690</v>
      </c>
      <c r="BG22" s="6">
        <f t="shared" si="14"/>
        <v>-1547750</v>
      </c>
      <c r="BH22" s="6">
        <f t="shared" si="15"/>
        <v>-1653810</v>
      </c>
      <c r="BI22" s="6">
        <f t="shared" si="17"/>
        <v>10606295.588235296</v>
      </c>
      <c r="BJ22" s="6">
        <f t="shared" si="18"/>
        <v>-10669162.794117648</v>
      </c>
      <c r="BK22" s="8">
        <f t="shared" si="19"/>
        <v>1.0059273480886282</v>
      </c>
      <c r="BN22">
        <f t="shared" si="20"/>
        <v>170</v>
      </c>
      <c r="BO22">
        <f t="shared" si="21"/>
        <v>50</v>
      </c>
      <c r="BP22" s="5">
        <f t="shared" si="22"/>
        <v>1.0059273480886282</v>
      </c>
      <c r="BV22">
        <v>60</v>
      </c>
      <c r="BW22" s="5">
        <v>1.0054138739748555</v>
      </c>
      <c r="BX22" s="5">
        <v>0.98673318305953905</v>
      </c>
      <c r="BY22" s="5">
        <v>0.9707698427049638</v>
      </c>
      <c r="BZ22" s="5">
        <v>0.9566288998633522</v>
      </c>
      <c r="CA22" s="5">
        <v>0.94491593120471729</v>
      </c>
      <c r="CB22" s="5">
        <v>0.93497943002162776</v>
      </c>
      <c r="CC22" s="5">
        <v>0.92604514291419993</v>
      </c>
    </row>
    <row r="23" spans="2:81" x14ac:dyDescent="0.25">
      <c r="B23" s="1">
        <v>6489850</v>
      </c>
      <c r="C23">
        <v>62.0244</v>
      </c>
      <c r="D23">
        <v>60</v>
      </c>
      <c r="E23">
        <v>170</v>
      </c>
      <c r="F23" s="16">
        <v>3122.9958834489839</v>
      </c>
      <c r="G23" s="1">
        <v>21396900</v>
      </c>
      <c r="H23">
        <v>8.3265499999999992</v>
      </c>
      <c r="I23" s="1">
        <v>25329000</v>
      </c>
      <c r="J23" s="1">
        <v>-1779720</v>
      </c>
      <c r="K23" s="1">
        <v>23549200</v>
      </c>
      <c r="N23" s="4">
        <f t="shared" si="16"/>
        <v>372030</v>
      </c>
      <c r="P23" s="1">
        <v>6071000</v>
      </c>
      <c r="Q23">
        <v>62.0244</v>
      </c>
      <c r="R23">
        <v>60</v>
      </c>
      <c r="S23">
        <v>170</v>
      </c>
      <c r="U23" s="1">
        <v>20803200</v>
      </c>
      <c r="V23">
        <v>8.0954999999999995</v>
      </c>
      <c r="W23" s="1">
        <v>24956900</v>
      </c>
      <c r="X23" s="1">
        <v>-1407690</v>
      </c>
      <c r="Y23" s="1">
        <v>23549200</v>
      </c>
      <c r="AB23" s="1">
        <v>-1407690</v>
      </c>
      <c r="AC23" s="1">
        <v>-1534970</v>
      </c>
      <c r="AD23" s="1">
        <v>-1662240</v>
      </c>
      <c r="AE23" s="1">
        <v>-1789520</v>
      </c>
      <c r="AF23" s="1">
        <v>-1916790</v>
      </c>
      <c r="AG23" s="1">
        <v>-2044070</v>
      </c>
      <c r="AH23" s="1">
        <v>-2171350</v>
      </c>
      <c r="AI23" s="1">
        <v>-2298620</v>
      </c>
      <c r="AJ23" s="1">
        <v>-2425900</v>
      </c>
      <c r="AK23" s="1">
        <v>-2553170</v>
      </c>
      <c r="AL23" s="1">
        <v>-2680450</v>
      </c>
      <c r="AM23" s="1">
        <v>-2807720</v>
      </c>
      <c r="AN23" s="1">
        <v>-2935000</v>
      </c>
      <c r="AO23" s="1">
        <v>-3062280</v>
      </c>
      <c r="AP23" s="1">
        <v>-3189550</v>
      </c>
      <c r="AQ23" s="1">
        <v>-3316830</v>
      </c>
      <c r="AR23" s="6"/>
      <c r="AS23" s="6">
        <f t="shared" si="0"/>
        <v>372030</v>
      </c>
      <c r="AT23" s="6">
        <f t="shared" si="1"/>
        <v>244750</v>
      </c>
      <c r="AU23" s="6">
        <f t="shared" si="2"/>
        <v>117480</v>
      </c>
      <c r="AV23" s="6">
        <f t="shared" si="3"/>
        <v>-9800</v>
      </c>
      <c r="AW23" s="6">
        <f t="shared" si="4"/>
        <v>-137070</v>
      </c>
      <c r="AX23" s="6">
        <f t="shared" si="5"/>
        <v>-264350</v>
      </c>
      <c r="AY23" s="6">
        <f t="shared" si="6"/>
        <v>-391630</v>
      </c>
      <c r="AZ23" s="6">
        <f t="shared" si="7"/>
        <v>-518900</v>
      </c>
      <c r="BA23" s="6">
        <f t="shared" si="8"/>
        <v>-646180</v>
      </c>
      <c r="BB23" s="6">
        <f t="shared" si="9"/>
        <v>-773450</v>
      </c>
      <c r="BC23" s="6">
        <f t="shared" si="10"/>
        <v>-900730</v>
      </c>
      <c r="BD23" s="6">
        <f t="shared" si="11"/>
        <v>-1028000</v>
      </c>
      <c r="BE23" s="6">
        <f t="shared" si="12"/>
        <v>-1155280</v>
      </c>
      <c r="BF23" s="6">
        <f t="shared" si="13"/>
        <v>-1282560</v>
      </c>
      <c r="BG23" s="6">
        <f t="shared" si="14"/>
        <v>-1409830</v>
      </c>
      <c r="BH23" s="6">
        <f t="shared" si="15"/>
        <v>-1537110</v>
      </c>
      <c r="BI23" s="6">
        <f t="shared" si="17"/>
        <v>12727580.882352944</v>
      </c>
      <c r="BJ23" s="6">
        <f t="shared" si="18"/>
        <v>-12355551.691176472</v>
      </c>
      <c r="BK23" s="8">
        <f t="shared" si="19"/>
        <v>0.9707698427049638</v>
      </c>
      <c r="BN23">
        <f t="shared" si="20"/>
        <v>170</v>
      </c>
      <c r="BO23">
        <f t="shared" si="21"/>
        <v>60</v>
      </c>
      <c r="BP23" s="5">
        <f t="shared" si="22"/>
        <v>0.9707698427049638</v>
      </c>
      <c r="BV23">
        <v>70</v>
      </c>
      <c r="BW23" s="5">
        <v>0.97500241680131694</v>
      </c>
      <c r="BX23" s="5">
        <v>0.96004809185201112</v>
      </c>
      <c r="BY23" s="5">
        <v>0.94735613033722554</v>
      </c>
      <c r="BZ23" s="5">
        <v>0.9361863527976394</v>
      </c>
      <c r="CA23" s="5">
        <v>0.92701518101489122</v>
      </c>
      <c r="CB23" s="5">
        <v>0.91930094475888557</v>
      </c>
      <c r="CC23" s="5">
        <v>0.91241678157503814</v>
      </c>
    </row>
    <row r="24" spans="2:81" x14ac:dyDescent="0.25">
      <c r="B24" s="1">
        <v>7286630</v>
      </c>
      <c r="C24">
        <v>62.0244</v>
      </c>
      <c r="D24">
        <v>70</v>
      </c>
      <c r="E24">
        <v>170</v>
      </c>
      <c r="F24" s="16">
        <v>3643.4951973571483</v>
      </c>
      <c r="G24" s="1">
        <v>22593900</v>
      </c>
      <c r="H24">
        <v>7.5363100000000003</v>
      </c>
      <c r="I24" s="1">
        <v>27942500</v>
      </c>
      <c r="J24">
        <v>-764956</v>
      </c>
      <c r="K24" s="1">
        <v>27177600</v>
      </c>
      <c r="N24" s="4">
        <f t="shared" si="16"/>
        <v>781699.2</v>
      </c>
      <c r="P24" s="1">
        <v>6406530</v>
      </c>
      <c r="Q24">
        <v>62.0244</v>
      </c>
      <c r="R24">
        <v>70</v>
      </c>
      <c r="S24">
        <v>170</v>
      </c>
      <c r="U24" s="1">
        <v>21346300</v>
      </c>
      <c r="V24">
        <v>7.1201800000000004</v>
      </c>
      <c r="W24" s="1">
        <v>27160800</v>
      </c>
      <c r="X24">
        <v>16743.2</v>
      </c>
      <c r="Y24" s="1">
        <v>27177600</v>
      </c>
      <c r="AB24">
        <v>16743.2</v>
      </c>
      <c r="AC24" s="4">
        <v>-131745</v>
      </c>
      <c r="AD24" s="4">
        <v>-280234</v>
      </c>
      <c r="AE24" s="4">
        <v>-428721</v>
      </c>
      <c r="AF24" s="4">
        <v>-577210</v>
      </c>
      <c r="AG24" s="4">
        <v>-725698</v>
      </c>
      <c r="AH24" s="4">
        <v>-874186</v>
      </c>
      <c r="AI24" s="1">
        <v>-1022670</v>
      </c>
      <c r="AJ24" s="1">
        <v>-1171160</v>
      </c>
      <c r="AK24" s="1">
        <v>-1319650</v>
      </c>
      <c r="AL24" s="1">
        <v>-1468140</v>
      </c>
      <c r="AM24" s="1">
        <v>-1616630</v>
      </c>
      <c r="AN24" s="1">
        <v>-1765120</v>
      </c>
      <c r="AO24" s="1">
        <v>-1913600</v>
      </c>
      <c r="AP24" s="1">
        <v>-2062090</v>
      </c>
      <c r="AQ24" s="1">
        <v>-2210580</v>
      </c>
      <c r="AR24" s="6"/>
      <c r="AS24" s="6">
        <f t="shared" si="0"/>
        <v>781699.2</v>
      </c>
      <c r="AT24" s="6">
        <f t="shared" si="1"/>
        <v>633211</v>
      </c>
      <c r="AU24" s="6">
        <f t="shared" si="2"/>
        <v>484722</v>
      </c>
      <c r="AV24" s="6">
        <f t="shared" si="3"/>
        <v>336235</v>
      </c>
      <c r="AW24" s="6">
        <f t="shared" si="4"/>
        <v>187746</v>
      </c>
      <c r="AX24" s="6">
        <f t="shared" si="5"/>
        <v>39258</v>
      </c>
      <c r="AY24" s="6">
        <f t="shared" si="6"/>
        <v>-109230</v>
      </c>
      <c r="AZ24" s="6">
        <f t="shared" si="7"/>
        <v>-257714</v>
      </c>
      <c r="BA24" s="6">
        <f t="shared" si="8"/>
        <v>-406204</v>
      </c>
      <c r="BB24" s="6">
        <f t="shared" si="9"/>
        <v>-554694</v>
      </c>
      <c r="BC24" s="6">
        <f t="shared" si="10"/>
        <v>-703184</v>
      </c>
      <c r="BD24" s="6">
        <f t="shared" si="11"/>
        <v>-851674</v>
      </c>
      <c r="BE24" s="6">
        <f t="shared" si="12"/>
        <v>-1000164</v>
      </c>
      <c r="BF24" s="6">
        <f t="shared" si="13"/>
        <v>-1148644</v>
      </c>
      <c r="BG24" s="6">
        <f t="shared" si="14"/>
        <v>-1297134</v>
      </c>
      <c r="BH24" s="6">
        <f t="shared" si="15"/>
        <v>-1445624</v>
      </c>
      <c r="BI24" s="6">
        <f t="shared" si="17"/>
        <v>14848820.882352948</v>
      </c>
      <c r="BJ24" s="6">
        <f t="shared" si="18"/>
        <v>-14067121.491176477</v>
      </c>
      <c r="BK24" s="8">
        <f t="shared" si="19"/>
        <v>0.94735613033722554</v>
      </c>
      <c r="BN24">
        <f t="shared" si="20"/>
        <v>170</v>
      </c>
      <c r="BO24">
        <f t="shared" si="21"/>
        <v>70</v>
      </c>
      <c r="BP24" s="5">
        <f t="shared" si="22"/>
        <v>0.94735613033722554</v>
      </c>
      <c r="BV24">
        <v>80</v>
      </c>
      <c r="BW24" s="5">
        <v>0.95347623575649632</v>
      </c>
      <c r="BX24" s="5">
        <v>0.94127429190552547</v>
      </c>
      <c r="BY24" s="5">
        <v>0.93099501305861665</v>
      </c>
      <c r="BZ24" s="5">
        <v>0.92201620107159221</v>
      </c>
      <c r="CA24" s="5">
        <v>0.91471728718885581</v>
      </c>
      <c r="CB24" s="5">
        <v>0.90863881369008648</v>
      </c>
      <c r="CC24" s="5">
        <v>0.9032629701093926</v>
      </c>
    </row>
    <row r="25" spans="2:81" x14ac:dyDescent="0.25">
      <c r="B25" s="1">
        <v>8058810</v>
      </c>
      <c r="C25">
        <v>62.0244</v>
      </c>
      <c r="D25">
        <v>80</v>
      </c>
      <c r="E25">
        <v>170</v>
      </c>
      <c r="F25" s="16">
        <v>4163.9945112653131</v>
      </c>
      <c r="G25" s="1">
        <v>23756200</v>
      </c>
      <c r="H25">
        <v>6.9334899999999999</v>
      </c>
      <c r="I25" s="1">
        <v>30497100</v>
      </c>
      <c r="J25">
        <v>219390</v>
      </c>
      <c r="K25" s="1">
        <v>30716500</v>
      </c>
      <c r="N25" s="4">
        <f t="shared" si="16"/>
        <v>1171020</v>
      </c>
      <c r="P25" s="1">
        <v>6740390</v>
      </c>
      <c r="Q25">
        <v>62.0244</v>
      </c>
      <c r="R25">
        <v>80</v>
      </c>
      <c r="S25">
        <v>170</v>
      </c>
      <c r="U25" s="1">
        <v>21887200</v>
      </c>
      <c r="V25">
        <v>6.38802</v>
      </c>
      <c r="W25" s="1">
        <v>29326000</v>
      </c>
      <c r="X25" s="1">
        <v>1390410</v>
      </c>
      <c r="Y25" s="1">
        <v>30716500</v>
      </c>
      <c r="AB25" s="1">
        <v>1390410</v>
      </c>
      <c r="AC25" s="1">
        <v>1220710</v>
      </c>
      <c r="AD25" s="1">
        <v>1051010</v>
      </c>
      <c r="AE25" s="4">
        <v>881308</v>
      </c>
      <c r="AF25" s="4">
        <v>711607</v>
      </c>
      <c r="AG25" s="4">
        <v>541905</v>
      </c>
      <c r="AH25" s="4">
        <v>372205</v>
      </c>
      <c r="AI25" s="4">
        <v>202505</v>
      </c>
      <c r="AJ25" s="4">
        <v>32803.1</v>
      </c>
      <c r="AK25" s="4">
        <v>-136897</v>
      </c>
      <c r="AL25" s="4">
        <v>-306598</v>
      </c>
      <c r="AM25" s="4">
        <v>-476299</v>
      </c>
      <c r="AN25" s="4">
        <v>-646000</v>
      </c>
      <c r="AO25" s="4">
        <v>-815701</v>
      </c>
      <c r="AP25" s="4">
        <v>-985402</v>
      </c>
      <c r="AQ25" s="1">
        <v>-1155100</v>
      </c>
      <c r="AR25" s="6"/>
      <c r="AS25" s="6">
        <f t="shared" si="0"/>
        <v>1171020</v>
      </c>
      <c r="AT25" s="6">
        <f t="shared" si="1"/>
        <v>1001320</v>
      </c>
      <c r="AU25" s="6">
        <f t="shared" si="2"/>
        <v>831620</v>
      </c>
      <c r="AV25" s="6">
        <f t="shared" si="3"/>
        <v>661918</v>
      </c>
      <c r="AW25" s="6">
        <f t="shared" si="4"/>
        <v>492217</v>
      </c>
      <c r="AX25" s="6">
        <f t="shared" si="5"/>
        <v>322515</v>
      </c>
      <c r="AY25" s="6">
        <f t="shared" si="6"/>
        <v>152815</v>
      </c>
      <c r="AZ25" s="6">
        <f t="shared" si="7"/>
        <v>-16885</v>
      </c>
      <c r="BA25" s="6">
        <f t="shared" si="8"/>
        <v>-186586.9</v>
      </c>
      <c r="BB25" s="6">
        <f t="shared" si="9"/>
        <v>-356287</v>
      </c>
      <c r="BC25" s="6">
        <f t="shared" si="10"/>
        <v>-525988</v>
      </c>
      <c r="BD25" s="6">
        <f t="shared" si="11"/>
        <v>-695689</v>
      </c>
      <c r="BE25" s="6">
        <f t="shared" si="12"/>
        <v>-865390</v>
      </c>
      <c r="BF25" s="6">
        <f t="shared" si="13"/>
        <v>-1035091</v>
      </c>
      <c r="BG25" s="6">
        <f t="shared" si="14"/>
        <v>-1204792</v>
      </c>
      <c r="BH25" s="6">
        <f t="shared" si="15"/>
        <v>-1374490</v>
      </c>
      <c r="BI25" s="6">
        <f t="shared" si="17"/>
        <v>16970082.926470593</v>
      </c>
      <c r="BJ25" s="6">
        <f t="shared" si="18"/>
        <v>-15799062.575735297</v>
      </c>
      <c r="BK25" s="8">
        <f t="shared" si="19"/>
        <v>0.93099501305861665</v>
      </c>
      <c r="BN25">
        <f t="shared" si="20"/>
        <v>170</v>
      </c>
      <c r="BO25">
        <f t="shared" si="21"/>
        <v>80</v>
      </c>
      <c r="BP25" s="5">
        <f t="shared" si="22"/>
        <v>0.93099501305861665</v>
      </c>
      <c r="BV25">
        <v>90</v>
      </c>
      <c r="BW25" s="5">
        <v>0.93768149777771947</v>
      </c>
      <c r="BX25" s="5">
        <v>0.92758796006537381</v>
      </c>
      <c r="BY25" s="5">
        <v>0.91915598405967458</v>
      </c>
      <c r="BZ25" s="5">
        <v>0.91185313719427974</v>
      </c>
      <c r="CA25" s="5">
        <v>0.90598547703563603</v>
      </c>
      <c r="CB25" s="5">
        <v>0.90115661967266236</v>
      </c>
      <c r="CC25" s="5">
        <v>0.89693146456696715</v>
      </c>
    </row>
    <row r="26" spans="2:81" x14ac:dyDescent="0.25">
      <c r="B26" s="1">
        <v>8810430</v>
      </c>
      <c r="C26">
        <v>62.0244</v>
      </c>
      <c r="D26">
        <v>90</v>
      </c>
      <c r="E26">
        <v>170</v>
      </c>
      <c r="F26" s="16">
        <v>4684.4938251734766</v>
      </c>
      <c r="G26" s="1">
        <v>24889400</v>
      </c>
      <c r="H26">
        <v>6.4570999999999996</v>
      </c>
      <c r="I26" s="1">
        <v>32995500</v>
      </c>
      <c r="J26" s="1">
        <v>1168710</v>
      </c>
      <c r="K26" s="1">
        <v>34164200</v>
      </c>
      <c r="N26" s="4">
        <f t="shared" si="16"/>
        <v>1543420</v>
      </c>
      <c r="P26" s="1">
        <v>7072740</v>
      </c>
      <c r="Q26">
        <v>62.0244</v>
      </c>
      <c r="R26">
        <v>90</v>
      </c>
      <c r="S26">
        <v>170</v>
      </c>
      <c r="U26" s="1">
        <v>22426100</v>
      </c>
      <c r="V26">
        <v>5.8180500000000004</v>
      </c>
      <c r="W26" s="1">
        <v>31452000</v>
      </c>
      <c r="X26" s="1">
        <v>2712130</v>
      </c>
      <c r="Y26" s="1">
        <v>34164200</v>
      </c>
      <c r="AB26" s="1">
        <v>2712130</v>
      </c>
      <c r="AC26" s="1">
        <v>2521220</v>
      </c>
      <c r="AD26" s="1">
        <v>2330300</v>
      </c>
      <c r="AE26" s="1">
        <v>2139390</v>
      </c>
      <c r="AF26" s="1">
        <v>1948480</v>
      </c>
      <c r="AG26" s="1">
        <v>1757560</v>
      </c>
      <c r="AH26" s="1">
        <v>1566650</v>
      </c>
      <c r="AI26" s="1">
        <v>1375740</v>
      </c>
      <c r="AJ26" s="1">
        <v>1184820</v>
      </c>
      <c r="AK26" s="4">
        <v>993911</v>
      </c>
      <c r="AL26" s="4">
        <v>802998</v>
      </c>
      <c r="AM26" s="4">
        <v>612083</v>
      </c>
      <c r="AN26" s="4">
        <v>421170</v>
      </c>
      <c r="AO26" s="4">
        <v>230256</v>
      </c>
      <c r="AP26" s="4">
        <v>39343.199999999997</v>
      </c>
      <c r="AQ26" s="4">
        <v>-151570</v>
      </c>
      <c r="AR26" s="6"/>
      <c r="AS26" s="6">
        <f t="shared" si="0"/>
        <v>1543420</v>
      </c>
      <c r="AT26" s="6">
        <f t="shared" si="1"/>
        <v>1352510</v>
      </c>
      <c r="AU26" s="6">
        <f t="shared" si="2"/>
        <v>1161590</v>
      </c>
      <c r="AV26" s="6">
        <f t="shared" si="3"/>
        <v>970680</v>
      </c>
      <c r="AW26" s="6">
        <f t="shared" si="4"/>
        <v>779770</v>
      </c>
      <c r="AX26" s="6">
        <f t="shared" si="5"/>
        <v>588850</v>
      </c>
      <c r="AY26" s="6">
        <f t="shared" si="6"/>
        <v>397940</v>
      </c>
      <c r="AZ26" s="6">
        <f t="shared" si="7"/>
        <v>207030</v>
      </c>
      <c r="BA26" s="6">
        <f t="shared" si="8"/>
        <v>16110</v>
      </c>
      <c r="BB26" s="6">
        <f t="shared" si="9"/>
        <v>-174799</v>
      </c>
      <c r="BC26" s="6">
        <f t="shared" si="10"/>
        <v>-365712</v>
      </c>
      <c r="BD26" s="6">
        <f t="shared" si="11"/>
        <v>-556627</v>
      </c>
      <c r="BE26" s="6">
        <f t="shared" si="12"/>
        <v>-747540</v>
      </c>
      <c r="BF26" s="6">
        <f t="shared" si="13"/>
        <v>-938454</v>
      </c>
      <c r="BG26" s="6">
        <f t="shared" si="14"/>
        <v>-1129366.8</v>
      </c>
      <c r="BH26" s="6">
        <f t="shared" si="15"/>
        <v>-1320280</v>
      </c>
      <c r="BI26" s="6">
        <f t="shared" si="17"/>
        <v>19091336.52941177</v>
      </c>
      <c r="BJ26" s="6">
        <f t="shared" si="18"/>
        <v>-17547916.214705888</v>
      </c>
      <c r="BK26" s="8">
        <f t="shared" si="19"/>
        <v>0.91915598405967458</v>
      </c>
      <c r="BN26">
        <f t="shared" si="20"/>
        <v>170</v>
      </c>
      <c r="BO26">
        <f t="shared" si="21"/>
        <v>90</v>
      </c>
      <c r="BP26" s="5">
        <f t="shared" si="22"/>
        <v>0.91915598405967458</v>
      </c>
      <c r="BV26">
        <v>100</v>
      </c>
      <c r="BW26" s="5">
        <v>0.92577026067733936</v>
      </c>
      <c r="BX26" s="5">
        <v>0.91733949144003768</v>
      </c>
      <c r="BY26" s="5">
        <v>0.91036355303987804</v>
      </c>
      <c r="BZ26" s="5">
        <v>0.90437965310437041</v>
      </c>
      <c r="CA26" s="5">
        <v>0.89963759819622935</v>
      </c>
      <c r="CB26" s="5">
        <v>0.89579061418840034</v>
      </c>
      <c r="CC26" s="5">
        <v>0.89246960090025651</v>
      </c>
    </row>
    <row r="27" spans="2:81" x14ac:dyDescent="0.25">
      <c r="B27" s="1">
        <v>9544480</v>
      </c>
      <c r="C27">
        <v>62.0244</v>
      </c>
      <c r="D27">
        <v>100</v>
      </c>
      <c r="E27">
        <v>170</v>
      </c>
      <c r="F27" s="16">
        <v>5204.99313908164</v>
      </c>
      <c r="G27" s="1">
        <v>25997900</v>
      </c>
      <c r="H27">
        <v>6.0702100000000003</v>
      </c>
      <c r="I27" s="1">
        <v>35439600</v>
      </c>
      <c r="J27" s="1">
        <v>2079330</v>
      </c>
      <c r="K27" s="1">
        <v>37519000</v>
      </c>
      <c r="N27" s="4">
        <f t="shared" si="16"/>
        <v>1901420</v>
      </c>
      <c r="P27" s="1">
        <v>7403720</v>
      </c>
      <c r="Q27">
        <v>62.0244</v>
      </c>
      <c r="R27">
        <v>100</v>
      </c>
      <c r="S27">
        <v>170</v>
      </c>
      <c r="U27" s="1">
        <v>22963200</v>
      </c>
      <c r="V27">
        <v>5.36165</v>
      </c>
      <c r="W27" s="1">
        <v>33538200</v>
      </c>
      <c r="X27" s="1">
        <v>3980750</v>
      </c>
      <c r="Y27" s="1">
        <v>37519000</v>
      </c>
      <c r="AB27" s="1">
        <v>3980750</v>
      </c>
      <c r="AC27" s="1">
        <v>3768630</v>
      </c>
      <c r="AD27" s="1">
        <v>3556500</v>
      </c>
      <c r="AE27" s="1">
        <v>3344370</v>
      </c>
      <c r="AF27" s="1">
        <v>3132250</v>
      </c>
      <c r="AG27" s="1">
        <v>2920120</v>
      </c>
      <c r="AH27" s="1">
        <v>2708000</v>
      </c>
      <c r="AI27" s="1">
        <v>2495870</v>
      </c>
      <c r="AJ27" s="1">
        <v>2283740</v>
      </c>
      <c r="AK27" s="1">
        <v>2071620</v>
      </c>
      <c r="AL27" s="1">
        <v>1859490</v>
      </c>
      <c r="AM27" s="1">
        <v>1647370</v>
      </c>
      <c r="AN27" s="1">
        <v>1435240</v>
      </c>
      <c r="AO27" s="1">
        <v>1223110</v>
      </c>
      <c r="AP27" s="1">
        <v>1010990</v>
      </c>
      <c r="AQ27" s="4">
        <v>798863</v>
      </c>
      <c r="AR27" s="6"/>
      <c r="AS27" s="6">
        <f t="shared" si="0"/>
        <v>1901420</v>
      </c>
      <c r="AT27" s="6">
        <f t="shared" si="1"/>
        <v>1689300</v>
      </c>
      <c r="AU27" s="6">
        <f t="shared" si="2"/>
        <v>1477170</v>
      </c>
      <c r="AV27" s="6">
        <f t="shared" si="3"/>
        <v>1265040</v>
      </c>
      <c r="AW27" s="6">
        <f t="shared" si="4"/>
        <v>1052920</v>
      </c>
      <c r="AX27" s="6">
        <f t="shared" si="5"/>
        <v>840790</v>
      </c>
      <c r="AY27" s="6">
        <f t="shared" si="6"/>
        <v>628670</v>
      </c>
      <c r="AZ27" s="6">
        <f t="shared" si="7"/>
        <v>416540</v>
      </c>
      <c r="BA27" s="6">
        <f t="shared" si="8"/>
        <v>204410</v>
      </c>
      <c r="BB27" s="6">
        <f t="shared" si="9"/>
        <v>-7710</v>
      </c>
      <c r="BC27" s="6">
        <f t="shared" si="10"/>
        <v>-219840</v>
      </c>
      <c r="BD27" s="6">
        <f t="shared" si="11"/>
        <v>-431960</v>
      </c>
      <c r="BE27" s="6">
        <f t="shared" si="12"/>
        <v>-644090</v>
      </c>
      <c r="BF27" s="6">
        <f t="shared" si="13"/>
        <v>-856220</v>
      </c>
      <c r="BG27" s="6">
        <f t="shared" si="14"/>
        <v>-1068340</v>
      </c>
      <c r="BH27" s="6">
        <f t="shared" si="15"/>
        <v>-1280467</v>
      </c>
      <c r="BI27" s="6">
        <f t="shared" si="17"/>
        <v>21212597.794117652</v>
      </c>
      <c r="BJ27" s="6">
        <f t="shared" si="18"/>
        <v>-19311175.897058826</v>
      </c>
      <c r="BK27" s="8">
        <f t="shared" si="19"/>
        <v>0.91036355303987804</v>
      </c>
      <c r="BN27">
        <f t="shared" si="20"/>
        <v>170</v>
      </c>
      <c r="BO27">
        <f t="shared" si="21"/>
        <v>100</v>
      </c>
      <c r="BP27" s="5">
        <f t="shared" si="22"/>
        <v>0.91036355303987804</v>
      </c>
      <c r="BV27">
        <v>110</v>
      </c>
      <c r="BW27" s="5">
        <v>0.9165950403486286</v>
      </c>
      <c r="BX27" s="5">
        <v>0.90950564071556161</v>
      </c>
      <c r="BY27" s="5">
        <v>0.90370291450668616</v>
      </c>
      <c r="BZ27" s="5">
        <v>0.8987818872348472</v>
      </c>
      <c r="CA27" s="5">
        <v>0.89494556771741618</v>
      </c>
      <c r="CB27" s="5">
        <v>0.89188820826564352</v>
      </c>
      <c r="CC27" s="5">
        <v>0.88929336264423375</v>
      </c>
    </row>
    <row r="28" spans="2:81" x14ac:dyDescent="0.25">
      <c r="B28" s="1">
        <v>10263300</v>
      </c>
      <c r="C28">
        <v>62.0244</v>
      </c>
      <c r="D28">
        <v>110</v>
      </c>
      <c r="E28">
        <v>170</v>
      </c>
      <c r="F28" s="16">
        <v>5725.4924529898044</v>
      </c>
      <c r="G28" s="1">
        <v>27084900</v>
      </c>
      <c r="H28">
        <v>5.7491000000000003</v>
      </c>
      <c r="I28" s="1">
        <v>37830900</v>
      </c>
      <c r="J28" s="1">
        <v>2948160</v>
      </c>
      <c r="K28" s="1">
        <v>40779100</v>
      </c>
      <c r="N28" s="4">
        <f t="shared" si="16"/>
        <v>2246980</v>
      </c>
      <c r="P28" s="1">
        <v>7733450</v>
      </c>
      <c r="Q28">
        <v>62.0244</v>
      </c>
      <c r="R28">
        <v>110</v>
      </c>
      <c r="S28">
        <v>170</v>
      </c>
      <c r="U28" s="1">
        <v>23498700</v>
      </c>
      <c r="V28">
        <v>4.9878900000000002</v>
      </c>
      <c r="W28" s="1">
        <v>35583900</v>
      </c>
      <c r="X28" s="1">
        <v>5195140</v>
      </c>
      <c r="Y28" s="1">
        <v>40779100</v>
      </c>
      <c r="AB28" s="1">
        <v>5195140</v>
      </c>
      <c r="AC28" s="1">
        <v>4961810</v>
      </c>
      <c r="AD28" s="1">
        <v>4728470</v>
      </c>
      <c r="AE28" s="1">
        <v>4495130</v>
      </c>
      <c r="AF28" s="1">
        <v>4261790</v>
      </c>
      <c r="AG28" s="1">
        <v>4028450</v>
      </c>
      <c r="AH28" s="1">
        <v>3795110</v>
      </c>
      <c r="AI28" s="1">
        <v>3561770</v>
      </c>
      <c r="AJ28" s="1">
        <v>3328430</v>
      </c>
      <c r="AK28" s="1">
        <v>3095100</v>
      </c>
      <c r="AL28" s="1">
        <v>2861760</v>
      </c>
      <c r="AM28" s="1">
        <v>2628420</v>
      </c>
      <c r="AN28" s="1">
        <v>2395080</v>
      </c>
      <c r="AO28" s="1">
        <v>2161740</v>
      </c>
      <c r="AP28" s="1">
        <v>1928400</v>
      </c>
      <c r="AQ28" s="1">
        <v>1695060</v>
      </c>
      <c r="AR28" s="6"/>
      <c r="AS28" s="6">
        <f t="shared" si="0"/>
        <v>2246980</v>
      </c>
      <c r="AT28" s="6">
        <f t="shared" si="1"/>
        <v>2013650</v>
      </c>
      <c r="AU28" s="6">
        <f t="shared" si="2"/>
        <v>1780310</v>
      </c>
      <c r="AV28" s="6">
        <f t="shared" si="3"/>
        <v>1546970</v>
      </c>
      <c r="AW28" s="6">
        <f t="shared" si="4"/>
        <v>1313630</v>
      </c>
      <c r="AX28" s="6">
        <f t="shared" si="5"/>
        <v>1080290</v>
      </c>
      <c r="AY28" s="6">
        <f t="shared" si="6"/>
        <v>846950</v>
      </c>
      <c r="AZ28" s="6">
        <f t="shared" si="7"/>
        <v>613610</v>
      </c>
      <c r="BA28" s="6">
        <f t="shared" si="8"/>
        <v>380270</v>
      </c>
      <c r="BB28" s="6">
        <f t="shared" si="9"/>
        <v>146940</v>
      </c>
      <c r="BC28" s="6">
        <f t="shared" si="10"/>
        <v>-86400</v>
      </c>
      <c r="BD28" s="6">
        <f t="shared" si="11"/>
        <v>-319740</v>
      </c>
      <c r="BE28" s="6">
        <f t="shared" si="12"/>
        <v>-553080</v>
      </c>
      <c r="BF28" s="6">
        <f t="shared" si="13"/>
        <v>-786420</v>
      </c>
      <c r="BG28" s="6">
        <f t="shared" si="14"/>
        <v>-1019760</v>
      </c>
      <c r="BH28" s="6">
        <f t="shared" si="15"/>
        <v>-1253100</v>
      </c>
      <c r="BI28" s="6">
        <f t="shared" si="17"/>
        <v>23333885.294117652</v>
      </c>
      <c r="BJ28" s="6">
        <f t="shared" si="18"/>
        <v>-21086900.147058826</v>
      </c>
      <c r="BK28" s="8">
        <f t="shared" si="19"/>
        <v>0.90370291450668616</v>
      </c>
      <c r="BN28">
        <f t="shared" si="20"/>
        <v>170</v>
      </c>
      <c r="BO28">
        <f t="shared" si="21"/>
        <v>110</v>
      </c>
      <c r="BP28" s="5">
        <f t="shared" si="22"/>
        <v>0.90370291450668616</v>
      </c>
      <c r="BV28">
        <v>120</v>
      </c>
      <c r="BW28" s="5">
        <v>0.90940774701264826</v>
      </c>
      <c r="BX28" s="5">
        <v>0.90342077299913737</v>
      </c>
      <c r="BY28" s="5">
        <v>0.89858151255028007</v>
      </c>
      <c r="BZ28" s="5">
        <v>0.89453242442392777</v>
      </c>
      <c r="CA28" s="5">
        <v>0.89143882810775998</v>
      </c>
      <c r="CB28" s="5">
        <v>0.88902809160541374</v>
      </c>
      <c r="CC28" s="5">
        <v>0.88702695981145085</v>
      </c>
    </row>
    <row r="29" spans="2:81" x14ac:dyDescent="0.25">
      <c r="B29" s="1">
        <v>10968600</v>
      </c>
      <c r="C29">
        <v>65.149299999999997</v>
      </c>
      <c r="D29">
        <v>120</v>
      </c>
      <c r="E29">
        <v>170</v>
      </c>
      <c r="F29" s="16">
        <v>6245.9917668979679</v>
      </c>
      <c r="G29" s="1">
        <v>28166100</v>
      </c>
      <c r="H29">
        <v>5.2175099999999999</v>
      </c>
      <c r="I29" s="1">
        <v>41464800</v>
      </c>
      <c r="J29" s="1">
        <v>3772560</v>
      </c>
      <c r="K29" s="1">
        <v>46519800</v>
      </c>
      <c r="N29" s="4">
        <f t="shared" si="16"/>
        <v>2581620</v>
      </c>
      <c r="P29" s="1">
        <v>8062030</v>
      </c>
      <c r="Q29">
        <v>62.0244</v>
      </c>
      <c r="R29">
        <v>120</v>
      </c>
      <c r="S29">
        <v>170</v>
      </c>
      <c r="U29" s="1">
        <v>24032700</v>
      </c>
      <c r="V29">
        <v>4.6761400000000002</v>
      </c>
      <c r="W29" s="1">
        <v>37588600</v>
      </c>
      <c r="X29" s="1">
        <v>6354180</v>
      </c>
      <c r="Y29" s="1">
        <v>43942800</v>
      </c>
      <c r="AB29" s="1">
        <v>6354180</v>
      </c>
      <c r="AC29" s="1">
        <v>6099630</v>
      </c>
      <c r="AD29" s="1">
        <v>5845080</v>
      </c>
      <c r="AE29" s="1">
        <v>5590530</v>
      </c>
      <c r="AF29" s="1">
        <v>5335980</v>
      </c>
      <c r="AG29" s="1">
        <v>5081420</v>
      </c>
      <c r="AH29" s="1">
        <v>4826870</v>
      </c>
      <c r="AI29" s="1">
        <v>4572320</v>
      </c>
      <c r="AJ29" s="1">
        <v>4317770</v>
      </c>
      <c r="AK29" s="1">
        <v>4063220</v>
      </c>
      <c r="AL29" s="1">
        <v>3808670</v>
      </c>
      <c r="AM29" s="1">
        <v>3554120</v>
      </c>
      <c r="AN29" s="1">
        <v>3299570</v>
      </c>
      <c r="AO29" s="1">
        <v>3045010</v>
      </c>
      <c r="AP29" s="1">
        <v>2790460</v>
      </c>
      <c r="AQ29" s="1">
        <v>2535910</v>
      </c>
      <c r="AR29" s="6"/>
      <c r="AS29" s="6">
        <f t="shared" si="0"/>
        <v>2581620</v>
      </c>
      <c r="AT29" s="6">
        <f t="shared" si="1"/>
        <v>2327070</v>
      </c>
      <c r="AU29" s="6">
        <f t="shared" si="2"/>
        <v>2072520</v>
      </c>
      <c r="AV29" s="6">
        <f t="shared" si="3"/>
        <v>1817970</v>
      </c>
      <c r="AW29" s="6">
        <f t="shared" si="4"/>
        <v>1563420</v>
      </c>
      <c r="AX29" s="6">
        <f t="shared" si="5"/>
        <v>1308860</v>
      </c>
      <c r="AY29" s="6">
        <f t="shared" si="6"/>
        <v>1054310</v>
      </c>
      <c r="AZ29" s="6">
        <f t="shared" si="7"/>
        <v>799760</v>
      </c>
      <c r="BA29" s="6">
        <f t="shared" si="8"/>
        <v>545210</v>
      </c>
      <c r="BB29" s="6">
        <f t="shared" si="9"/>
        <v>290660</v>
      </c>
      <c r="BC29" s="6">
        <f t="shared" si="10"/>
        <v>36110</v>
      </c>
      <c r="BD29" s="6">
        <f t="shared" si="11"/>
        <v>-218440</v>
      </c>
      <c r="BE29" s="6">
        <f t="shared" si="12"/>
        <v>-472990</v>
      </c>
      <c r="BF29" s="6">
        <f t="shared" si="13"/>
        <v>-727550</v>
      </c>
      <c r="BG29" s="6">
        <f t="shared" si="14"/>
        <v>-982100</v>
      </c>
      <c r="BH29" s="6">
        <f t="shared" si="15"/>
        <v>-1236650</v>
      </c>
      <c r="BI29" s="6">
        <f t="shared" si="17"/>
        <v>25455138.23529413</v>
      </c>
      <c r="BJ29" s="6">
        <f t="shared" si="18"/>
        <v>-22873516.617647067</v>
      </c>
      <c r="BK29" s="8">
        <f t="shared" si="19"/>
        <v>0.89858151255028007</v>
      </c>
      <c r="BN29">
        <f t="shared" si="20"/>
        <v>170</v>
      </c>
      <c r="BO29">
        <f t="shared" si="21"/>
        <v>120</v>
      </c>
      <c r="BP29" s="5">
        <f t="shared" si="22"/>
        <v>0.89858151255028007</v>
      </c>
    </row>
    <row r="30" spans="2:81" x14ac:dyDescent="0.25">
      <c r="B30" s="1">
        <v>5088440</v>
      </c>
      <c r="C30">
        <v>65.149299999999997</v>
      </c>
      <c r="D30">
        <v>40</v>
      </c>
      <c r="E30">
        <v>175</v>
      </c>
      <c r="F30" s="16">
        <v>2265.7756850262481</v>
      </c>
      <c r="G30" s="1">
        <v>19288800</v>
      </c>
      <c r="H30">
        <v>10.281000000000001</v>
      </c>
      <c r="I30" s="1">
        <v>20962600</v>
      </c>
      <c r="J30" s="1">
        <v>-3355560</v>
      </c>
      <c r="K30" s="1">
        <v>17607000</v>
      </c>
      <c r="N30" s="4">
        <f t="shared" si="16"/>
        <v>-349700</v>
      </c>
      <c r="P30" s="1">
        <v>5482150</v>
      </c>
      <c r="Q30">
        <v>65.149299999999997</v>
      </c>
      <c r="R30">
        <v>40</v>
      </c>
      <c r="S30">
        <v>175</v>
      </c>
      <c r="U30" s="1">
        <v>19847000</v>
      </c>
      <c r="V30">
        <v>10.5784</v>
      </c>
      <c r="W30" s="1">
        <v>21312300</v>
      </c>
      <c r="X30" s="1">
        <v>-3705260</v>
      </c>
      <c r="Y30" s="1">
        <v>17607000</v>
      </c>
      <c r="AB30" s="1">
        <v>-3705260</v>
      </c>
      <c r="AC30" s="1">
        <v>-3798150</v>
      </c>
      <c r="AD30" s="1">
        <v>-3891040</v>
      </c>
      <c r="AE30" s="1">
        <v>-3983930</v>
      </c>
      <c r="AF30" s="1">
        <v>-4076820</v>
      </c>
      <c r="AG30" s="1">
        <v>-4169710</v>
      </c>
      <c r="AH30" s="1">
        <v>-4262590</v>
      </c>
      <c r="AI30" s="1">
        <v>-4355480</v>
      </c>
      <c r="AJ30" s="1">
        <v>-4448370</v>
      </c>
      <c r="AK30" s="1">
        <v>-4541260</v>
      </c>
      <c r="AL30" s="1">
        <v>-4634150</v>
      </c>
      <c r="AM30" s="1">
        <v>-4727040</v>
      </c>
      <c r="AN30" s="1">
        <v>-4819930</v>
      </c>
      <c r="AO30" s="1">
        <v>-4912820</v>
      </c>
      <c r="AP30" s="1">
        <v>-5005710</v>
      </c>
      <c r="AQ30" s="1">
        <v>-5098600</v>
      </c>
      <c r="AR30" s="6"/>
      <c r="AS30" s="6">
        <f t="shared" si="0"/>
        <v>-349700</v>
      </c>
      <c r="AT30" s="6">
        <f t="shared" si="1"/>
        <v>-442590</v>
      </c>
      <c r="AU30" s="6">
        <f t="shared" si="2"/>
        <v>-535480</v>
      </c>
      <c r="AV30" s="6">
        <f t="shared" si="3"/>
        <v>-628370</v>
      </c>
      <c r="AW30" s="6">
        <f t="shared" si="4"/>
        <v>-721260</v>
      </c>
      <c r="AX30" s="6">
        <f t="shared" si="5"/>
        <v>-814150</v>
      </c>
      <c r="AY30" s="6">
        <f t="shared" si="6"/>
        <v>-907030</v>
      </c>
      <c r="AZ30" s="6">
        <f t="shared" si="7"/>
        <v>-999920</v>
      </c>
      <c r="BA30" s="6">
        <f t="shared" si="8"/>
        <v>-1092810</v>
      </c>
      <c r="BB30" s="6">
        <f t="shared" si="9"/>
        <v>-1185700</v>
      </c>
      <c r="BC30" s="6">
        <f t="shared" si="10"/>
        <v>-1278590</v>
      </c>
      <c r="BD30" s="6">
        <f t="shared" si="11"/>
        <v>-1371480</v>
      </c>
      <c r="BE30" s="6">
        <f t="shared" si="12"/>
        <v>-1464370</v>
      </c>
      <c r="BF30" s="6">
        <f t="shared" si="13"/>
        <v>-1557260</v>
      </c>
      <c r="BG30" s="6">
        <f t="shared" si="14"/>
        <v>-1650150</v>
      </c>
      <c r="BH30" s="6">
        <f t="shared" si="15"/>
        <v>-1743040</v>
      </c>
      <c r="BI30" s="6">
        <f t="shared" si="17"/>
        <v>9288911.7647058833</v>
      </c>
      <c r="BJ30" s="6">
        <f t="shared" si="18"/>
        <v>-9638612.1323529407</v>
      </c>
      <c r="BK30" s="8">
        <f t="shared" si="19"/>
        <v>1.0376470760520924</v>
      </c>
      <c r="BN30">
        <f t="shared" si="20"/>
        <v>175</v>
      </c>
      <c r="BO30">
        <f t="shared" si="21"/>
        <v>40</v>
      </c>
      <c r="BP30" s="5">
        <f t="shared" si="22"/>
        <v>1.0376470760520924</v>
      </c>
    </row>
    <row r="31" spans="2:81" x14ac:dyDescent="0.25">
      <c r="B31" s="1">
        <v>6004160</v>
      </c>
      <c r="C31">
        <v>65.149299999999997</v>
      </c>
      <c r="D31">
        <v>50</v>
      </c>
      <c r="E31">
        <v>175</v>
      </c>
      <c r="F31" s="16">
        <v>2832.2196062828107</v>
      </c>
      <c r="G31" s="1">
        <v>20656800</v>
      </c>
      <c r="H31">
        <v>8.8080499999999997</v>
      </c>
      <c r="I31" s="1">
        <v>23952600</v>
      </c>
      <c r="J31" s="1">
        <v>-2150930</v>
      </c>
      <c r="K31" s="1">
        <v>21801700</v>
      </c>
      <c r="N31" s="4">
        <f t="shared" si="16"/>
        <v>144550</v>
      </c>
      <c r="P31" s="1">
        <v>5841410</v>
      </c>
      <c r="Q31">
        <v>65.149299999999997</v>
      </c>
      <c r="R31">
        <v>50</v>
      </c>
      <c r="S31">
        <v>175</v>
      </c>
      <c r="U31" s="1">
        <v>20426100</v>
      </c>
      <c r="V31">
        <v>8.7096800000000005</v>
      </c>
      <c r="W31" s="1">
        <v>23808100</v>
      </c>
      <c r="X31" s="1">
        <v>-2006380</v>
      </c>
      <c r="Y31" s="1">
        <v>21801700</v>
      </c>
      <c r="AB31" s="1">
        <v>-2006380</v>
      </c>
      <c r="AC31" s="1">
        <v>-2122490</v>
      </c>
      <c r="AD31" s="1">
        <v>-2238600</v>
      </c>
      <c r="AE31" s="1">
        <v>-2354710</v>
      </c>
      <c r="AF31" s="1">
        <v>-2470830</v>
      </c>
      <c r="AG31" s="1">
        <v>-2586940</v>
      </c>
      <c r="AH31" s="1">
        <v>-2703050</v>
      </c>
      <c r="AI31" s="1">
        <v>-2819160</v>
      </c>
      <c r="AJ31" s="1">
        <v>-2935270</v>
      </c>
      <c r="AK31" s="1">
        <v>-3051380</v>
      </c>
      <c r="AL31" s="1">
        <v>-3167500</v>
      </c>
      <c r="AM31" s="1">
        <v>-3283610</v>
      </c>
      <c r="AN31" s="1">
        <v>-3399720</v>
      </c>
      <c r="AO31" s="1">
        <v>-3515830</v>
      </c>
      <c r="AP31" s="1">
        <v>-3631940</v>
      </c>
      <c r="AQ31" s="1">
        <v>-3748060</v>
      </c>
      <c r="AR31" s="6"/>
      <c r="AS31" s="6">
        <f t="shared" si="0"/>
        <v>144550</v>
      </c>
      <c r="AT31" s="6">
        <f t="shared" si="1"/>
        <v>28440</v>
      </c>
      <c r="AU31" s="6">
        <f t="shared" si="2"/>
        <v>-87670</v>
      </c>
      <c r="AV31" s="6">
        <f t="shared" si="3"/>
        <v>-203780</v>
      </c>
      <c r="AW31" s="6">
        <f t="shared" si="4"/>
        <v>-319900</v>
      </c>
      <c r="AX31" s="6">
        <f t="shared" si="5"/>
        <v>-436010</v>
      </c>
      <c r="AY31" s="6">
        <f t="shared" si="6"/>
        <v>-552120</v>
      </c>
      <c r="AZ31" s="6">
        <f t="shared" si="7"/>
        <v>-668230</v>
      </c>
      <c r="BA31" s="6">
        <f t="shared" si="8"/>
        <v>-784340</v>
      </c>
      <c r="BB31" s="6">
        <f t="shared" si="9"/>
        <v>-900450</v>
      </c>
      <c r="BC31" s="6">
        <f t="shared" si="10"/>
        <v>-1016570</v>
      </c>
      <c r="BD31" s="6">
        <f t="shared" si="11"/>
        <v>-1132680</v>
      </c>
      <c r="BE31" s="6">
        <f t="shared" si="12"/>
        <v>-1248790</v>
      </c>
      <c r="BF31" s="6">
        <f t="shared" si="13"/>
        <v>-1364900</v>
      </c>
      <c r="BG31" s="6">
        <f t="shared" si="14"/>
        <v>-1481010</v>
      </c>
      <c r="BH31" s="6">
        <f t="shared" si="15"/>
        <v>-1597130</v>
      </c>
      <c r="BI31" s="6">
        <f t="shared" si="17"/>
        <v>11611180.882352946</v>
      </c>
      <c r="BJ31" s="6">
        <f t="shared" si="18"/>
        <v>-11466629.191176474</v>
      </c>
      <c r="BK31" s="8">
        <f t="shared" si="19"/>
        <v>0.98755064686003069</v>
      </c>
      <c r="BN31">
        <f t="shared" si="20"/>
        <v>175</v>
      </c>
      <c r="BO31">
        <f t="shared" si="21"/>
        <v>50</v>
      </c>
      <c r="BP31" s="5">
        <f t="shared" si="22"/>
        <v>0.98755064686003069</v>
      </c>
      <c r="BV31">
        <v>0.2</v>
      </c>
      <c r="BW31">
        <f>BV31*80</f>
        <v>16</v>
      </c>
      <c r="BX31" s="5">
        <v>0.45100000000000001</v>
      </c>
    </row>
    <row r="32" spans="2:81" x14ac:dyDescent="0.25">
      <c r="B32" s="1">
        <v>6878670</v>
      </c>
      <c r="C32">
        <v>65.149299999999997</v>
      </c>
      <c r="D32">
        <v>60</v>
      </c>
      <c r="E32">
        <v>175</v>
      </c>
      <c r="F32" s="16">
        <v>3398.6635275393724</v>
      </c>
      <c r="G32" s="1">
        <v>21966200</v>
      </c>
      <c r="H32">
        <v>7.80532</v>
      </c>
      <c r="I32" s="1">
        <v>26870000</v>
      </c>
      <c r="J32">
        <v>-960107</v>
      </c>
      <c r="K32" s="1">
        <v>25909900</v>
      </c>
      <c r="N32" s="4">
        <f t="shared" si="16"/>
        <v>604307</v>
      </c>
      <c r="P32" s="1">
        <v>6198300</v>
      </c>
      <c r="Q32">
        <v>65.149299999999997</v>
      </c>
      <c r="R32">
        <v>60</v>
      </c>
      <c r="S32">
        <v>175</v>
      </c>
      <c r="U32" s="1">
        <v>21001700</v>
      </c>
      <c r="V32">
        <v>7.4626200000000003</v>
      </c>
      <c r="W32" s="1">
        <v>26265700</v>
      </c>
      <c r="X32">
        <v>-355800</v>
      </c>
      <c r="Y32" s="1">
        <v>25909900</v>
      </c>
      <c r="AB32">
        <v>-355800</v>
      </c>
      <c r="AC32" s="4">
        <v>-495134</v>
      </c>
      <c r="AD32" s="4">
        <v>-634468</v>
      </c>
      <c r="AE32" s="4">
        <v>-773802</v>
      </c>
      <c r="AF32" s="4">
        <v>-913136</v>
      </c>
      <c r="AG32" s="1">
        <v>-1052470</v>
      </c>
      <c r="AH32" s="1">
        <v>-1191800</v>
      </c>
      <c r="AI32" s="1">
        <v>-1331140</v>
      </c>
      <c r="AJ32" s="1">
        <v>-1470470</v>
      </c>
      <c r="AK32" s="1">
        <v>-1609810</v>
      </c>
      <c r="AL32" s="1">
        <v>-1749140</v>
      </c>
      <c r="AM32" s="1">
        <v>-1888480</v>
      </c>
      <c r="AN32" s="1">
        <v>-2027810</v>
      </c>
      <c r="AO32" s="1">
        <v>-2167140</v>
      </c>
      <c r="AP32" s="1">
        <v>-2306480</v>
      </c>
      <c r="AQ32" s="1">
        <v>-2445810</v>
      </c>
      <c r="AR32" s="6"/>
      <c r="AS32" s="6">
        <f t="shared" si="0"/>
        <v>604307</v>
      </c>
      <c r="AT32" s="6">
        <f t="shared" si="1"/>
        <v>464973</v>
      </c>
      <c r="AU32" s="6">
        <f t="shared" si="2"/>
        <v>325639</v>
      </c>
      <c r="AV32" s="6">
        <f t="shared" si="3"/>
        <v>186305</v>
      </c>
      <c r="AW32" s="6">
        <f t="shared" si="4"/>
        <v>46971</v>
      </c>
      <c r="AX32" s="6">
        <f t="shared" si="5"/>
        <v>-92363</v>
      </c>
      <c r="AY32" s="6">
        <f t="shared" si="6"/>
        <v>-231693</v>
      </c>
      <c r="AZ32" s="6">
        <f t="shared" si="7"/>
        <v>-371033</v>
      </c>
      <c r="BA32" s="6">
        <f t="shared" si="8"/>
        <v>-510363</v>
      </c>
      <c r="BB32" s="6">
        <f t="shared" si="9"/>
        <v>-649703</v>
      </c>
      <c r="BC32" s="6">
        <f t="shared" si="10"/>
        <v>-789033</v>
      </c>
      <c r="BD32" s="6">
        <f t="shared" si="11"/>
        <v>-928373</v>
      </c>
      <c r="BE32" s="6">
        <f t="shared" si="12"/>
        <v>-1067703</v>
      </c>
      <c r="BF32" s="6">
        <f t="shared" si="13"/>
        <v>-1207033</v>
      </c>
      <c r="BG32" s="6">
        <f t="shared" si="14"/>
        <v>-1346373</v>
      </c>
      <c r="BH32" s="6">
        <f t="shared" si="15"/>
        <v>-1485703</v>
      </c>
      <c r="BI32" s="6">
        <f t="shared" si="17"/>
        <v>13933416.176470593</v>
      </c>
      <c r="BJ32" s="6">
        <f t="shared" si="18"/>
        <v>-13329108.588235298</v>
      </c>
      <c r="BK32" s="8">
        <f t="shared" si="19"/>
        <v>0.9566288998633522</v>
      </c>
      <c r="BN32">
        <f t="shared" si="20"/>
        <v>175</v>
      </c>
      <c r="BO32">
        <f t="shared" si="21"/>
        <v>60</v>
      </c>
      <c r="BP32" s="5">
        <f t="shared" si="22"/>
        <v>0.9566288998633522</v>
      </c>
      <c r="BV32">
        <v>0.3</v>
      </c>
      <c r="BW32">
        <f t="shared" ref="BW32:BW42" si="23">BV32*80</f>
        <v>24</v>
      </c>
      <c r="BX32" s="5">
        <v>0.62</v>
      </c>
    </row>
    <row r="33" spans="2:76" x14ac:dyDescent="0.25">
      <c r="B33" s="1">
        <v>7720970</v>
      </c>
      <c r="C33">
        <v>65.149299999999997</v>
      </c>
      <c r="D33">
        <v>70</v>
      </c>
      <c r="E33">
        <v>175</v>
      </c>
      <c r="F33" s="16">
        <v>3965.107448795934</v>
      </c>
      <c r="G33" s="1">
        <v>23230000</v>
      </c>
      <c r="H33">
        <v>7.0751999999999997</v>
      </c>
      <c r="I33" s="1">
        <v>29722100</v>
      </c>
      <c r="J33">
        <v>207817</v>
      </c>
      <c r="K33" s="1">
        <v>29929900</v>
      </c>
      <c r="N33" s="4">
        <f t="shared" si="16"/>
        <v>1037333</v>
      </c>
      <c r="P33" s="1">
        <v>6553070</v>
      </c>
      <c r="Q33">
        <v>65.149299999999997</v>
      </c>
      <c r="R33">
        <v>70</v>
      </c>
      <c r="S33">
        <v>175</v>
      </c>
      <c r="U33" s="1">
        <v>21574400</v>
      </c>
      <c r="V33">
        <v>6.5709600000000004</v>
      </c>
      <c r="W33" s="1">
        <v>28684700</v>
      </c>
      <c r="X33" s="1">
        <v>1245150</v>
      </c>
      <c r="Y33" s="1">
        <v>29929900</v>
      </c>
      <c r="AB33" s="1">
        <v>1245150</v>
      </c>
      <c r="AC33" s="1">
        <v>1082590</v>
      </c>
      <c r="AD33" s="4">
        <v>920037</v>
      </c>
      <c r="AE33" s="4">
        <v>757480</v>
      </c>
      <c r="AF33" s="4">
        <v>594924</v>
      </c>
      <c r="AG33" s="4">
        <v>432368</v>
      </c>
      <c r="AH33" s="4">
        <v>269811</v>
      </c>
      <c r="AI33" s="4">
        <v>107253</v>
      </c>
      <c r="AJ33" s="4">
        <v>-55303</v>
      </c>
      <c r="AK33" s="4">
        <v>-217859</v>
      </c>
      <c r="AL33" s="4">
        <v>-380416</v>
      </c>
      <c r="AM33" s="4">
        <v>-542972</v>
      </c>
      <c r="AN33" s="4">
        <v>-705529</v>
      </c>
      <c r="AO33" s="4">
        <v>-868085</v>
      </c>
      <c r="AP33" s="1">
        <v>-1030640</v>
      </c>
      <c r="AQ33" s="1">
        <v>-1193200</v>
      </c>
      <c r="AR33" s="6"/>
      <c r="AS33" s="6">
        <f t="shared" si="0"/>
        <v>1037333</v>
      </c>
      <c r="AT33" s="6">
        <f t="shared" si="1"/>
        <v>874773</v>
      </c>
      <c r="AU33" s="6">
        <f t="shared" si="2"/>
        <v>712220</v>
      </c>
      <c r="AV33" s="6">
        <f t="shared" si="3"/>
        <v>549663</v>
      </c>
      <c r="AW33" s="6">
        <f t="shared" si="4"/>
        <v>387107</v>
      </c>
      <c r="AX33" s="6">
        <f t="shared" si="5"/>
        <v>224551</v>
      </c>
      <c r="AY33" s="6">
        <f t="shared" si="6"/>
        <v>61994</v>
      </c>
      <c r="AZ33" s="6">
        <f t="shared" si="7"/>
        <v>-100564</v>
      </c>
      <c r="BA33" s="6">
        <f t="shared" si="8"/>
        <v>-263120</v>
      </c>
      <c r="BB33" s="6">
        <f t="shared" si="9"/>
        <v>-425676</v>
      </c>
      <c r="BC33" s="6">
        <f t="shared" si="10"/>
        <v>-588233</v>
      </c>
      <c r="BD33" s="6">
        <f t="shared" si="11"/>
        <v>-750789</v>
      </c>
      <c r="BE33" s="6">
        <f t="shared" si="12"/>
        <v>-913346</v>
      </c>
      <c r="BF33" s="6">
        <f t="shared" si="13"/>
        <v>-1075902</v>
      </c>
      <c r="BG33" s="6">
        <f t="shared" si="14"/>
        <v>-1238457</v>
      </c>
      <c r="BH33" s="6">
        <f t="shared" si="15"/>
        <v>-1401017</v>
      </c>
      <c r="BI33" s="6">
        <f t="shared" si="17"/>
        <v>16255650.147058828</v>
      </c>
      <c r="BJ33" s="6">
        <f t="shared" si="18"/>
        <v>-15218317.823529415</v>
      </c>
      <c r="BK33" s="8">
        <f t="shared" si="19"/>
        <v>0.9361863527976394</v>
      </c>
      <c r="BN33">
        <f t="shared" si="20"/>
        <v>175</v>
      </c>
      <c r="BO33">
        <f t="shared" si="21"/>
        <v>70</v>
      </c>
      <c r="BP33" s="5">
        <f t="shared" si="22"/>
        <v>0.9361863527976394</v>
      </c>
      <c r="BV33">
        <v>0.4</v>
      </c>
      <c r="BW33">
        <f t="shared" si="23"/>
        <v>32</v>
      </c>
      <c r="BX33" s="5">
        <v>0.74</v>
      </c>
    </row>
    <row r="34" spans="2:76" x14ac:dyDescent="0.25">
      <c r="B34" s="1">
        <v>8537100</v>
      </c>
      <c r="C34">
        <v>65.149299999999997</v>
      </c>
      <c r="D34">
        <v>80</v>
      </c>
      <c r="E34">
        <v>175</v>
      </c>
      <c r="F34" s="16">
        <v>4531.5513700524962</v>
      </c>
      <c r="G34" s="1">
        <v>24456800</v>
      </c>
      <c r="H34">
        <v>6.5177399999999999</v>
      </c>
      <c r="I34" s="1">
        <v>32513500</v>
      </c>
      <c r="J34" s="1">
        <v>1346430</v>
      </c>
      <c r="K34" s="1">
        <v>33859900</v>
      </c>
      <c r="N34" s="4">
        <f t="shared" si="16"/>
        <v>1448770</v>
      </c>
      <c r="P34" s="1">
        <v>6905960</v>
      </c>
      <c r="Q34">
        <v>65.149299999999997</v>
      </c>
      <c r="R34">
        <v>80</v>
      </c>
      <c r="S34">
        <v>175</v>
      </c>
      <c r="U34" s="1">
        <v>22144600</v>
      </c>
      <c r="V34">
        <v>5.9015300000000002</v>
      </c>
      <c r="W34" s="1">
        <v>31064700</v>
      </c>
      <c r="X34" s="1">
        <v>2795200</v>
      </c>
      <c r="Y34" s="1">
        <v>33859900</v>
      </c>
      <c r="AB34" s="1">
        <v>2795200</v>
      </c>
      <c r="AC34" s="1">
        <v>2609430</v>
      </c>
      <c r="AD34" s="1">
        <v>2423650</v>
      </c>
      <c r="AE34" s="1">
        <v>2237870</v>
      </c>
      <c r="AF34" s="1">
        <v>2052090</v>
      </c>
      <c r="AG34" s="1">
        <v>1866310</v>
      </c>
      <c r="AH34" s="1">
        <v>1680530</v>
      </c>
      <c r="AI34" s="1">
        <v>1494750</v>
      </c>
      <c r="AJ34" s="1">
        <v>1308970</v>
      </c>
      <c r="AK34" s="1">
        <v>1123190</v>
      </c>
      <c r="AL34" s="4">
        <v>937416</v>
      </c>
      <c r="AM34" s="4">
        <v>751637</v>
      </c>
      <c r="AN34" s="4">
        <v>565858</v>
      </c>
      <c r="AO34" s="4">
        <v>380079</v>
      </c>
      <c r="AP34" s="4">
        <v>194301</v>
      </c>
      <c r="AQ34" s="4">
        <v>8522.17</v>
      </c>
      <c r="AR34" s="6"/>
      <c r="AS34" s="6">
        <f t="shared" si="0"/>
        <v>1448770</v>
      </c>
      <c r="AT34" s="6">
        <f t="shared" si="1"/>
        <v>1263000</v>
      </c>
      <c r="AU34" s="6">
        <f t="shared" si="2"/>
        <v>1077220</v>
      </c>
      <c r="AV34" s="6">
        <f t="shared" si="3"/>
        <v>891440</v>
      </c>
      <c r="AW34" s="6">
        <f t="shared" si="4"/>
        <v>705660</v>
      </c>
      <c r="AX34" s="6">
        <f t="shared" si="5"/>
        <v>519880</v>
      </c>
      <c r="AY34" s="6">
        <f t="shared" si="6"/>
        <v>334100</v>
      </c>
      <c r="AZ34" s="6">
        <f t="shared" si="7"/>
        <v>148320</v>
      </c>
      <c r="BA34" s="6">
        <f t="shared" si="8"/>
        <v>-37460</v>
      </c>
      <c r="BB34" s="6">
        <f t="shared" si="9"/>
        <v>-223240</v>
      </c>
      <c r="BC34" s="6">
        <f t="shared" si="10"/>
        <v>-409014</v>
      </c>
      <c r="BD34" s="6">
        <f t="shared" si="11"/>
        <v>-594793</v>
      </c>
      <c r="BE34" s="6">
        <f t="shared" si="12"/>
        <v>-780572</v>
      </c>
      <c r="BF34" s="6">
        <f t="shared" si="13"/>
        <v>-966351</v>
      </c>
      <c r="BG34" s="6">
        <f t="shared" si="14"/>
        <v>-1152129</v>
      </c>
      <c r="BH34" s="6">
        <f t="shared" si="15"/>
        <v>-1337907.83</v>
      </c>
      <c r="BI34" s="6">
        <f t="shared" si="17"/>
        <v>18577893.3014706</v>
      </c>
      <c r="BJ34" s="6">
        <f t="shared" si="18"/>
        <v>-17129118.605735302</v>
      </c>
      <c r="BK34" s="8">
        <f t="shared" si="19"/>
        <v>0.92201620107159221</v>
      </c>
      <c r="BN34">
        <f t="shared" si="20"/>
        <v>175</v>
      </c>
      <c r="BO34">
        <f t="shared" si="21"/>
        <v>80</v>
      </c>
      <c r="BP34" s="5">
        <f t="shared" si="22"/>
        <v>0.92201620107159221</v>
      </c>
      <c r="BV34">
        <v>0.5</v>
      </c>
      <c r="BW34">
        <f t="shared" si="23"/>
        <v>40</v>
      </c>
      <c r="BX34" s="5">
        <v>0.82</v>
      </c>
    </row>
    <row r="35" spans="2:76" x14ac:dyDescent="0.25">
      <c r="B35" s="1">
        <v>9331340</v>
      </c>
      <c r="C35">
        <v>65.149299999999997</v>
      </c>
      <c r="D35">
        <v>90</v>
      </c>
      <c r="E35">
        <v>175</v>
      </c>
      <c r="F35" s="16">
        <v>5097.9952913090592</v>
      </c>
      <c r="G35" s="1">
        <v>25652700</v>
      </c>
      <c r="H35">
        <v>6.0768399999999998</v>
      </c>
      <c r="I35" s="1">
        <v>35247300</v>
      </c>
      <c r="J35" s="1">
        <v>2450870</v>
      </c>
      <c r="K35" s="1">
        <v>37698200</v>
      </c>
      <c r="N35" s="4">
        <f t="shared" si="16"/>
        <v>1842280</v>
      </c>
      <c r="P35" s="1">
        <v>7257170</v>
      </c>
      <c r="Q35">
        <v>65.149299999999997</v>
      </c>
      <c r="R35">
        <v>90</v>
      </c>
      <c r="S35">
        <v>175</v>
      </c>
      <c r="U35" s="1">
        <v>22712400</v>
      </c>
      <c r="V35">
        <v>5.3803299999999998</v>
      </c>
      <c r="W35" s="1">
        <v>33405000</v>
      </c>
      <c r="X35" s="1">
        <v>4293150</v>
      </c>
      <c r="Y35" s="1">
        <v>37698200</v>
      </c>
      <c r="AB35" s="1">
        <v>4293150</v>
      </c>
      <c r="AC35" s="1">
        <v>4084150</v>
      </c>
      <c r="AD35" s="1">
        <v>3875150</v>
      </c>
      <c r="AE35" s="1">
        <v>3666150</v>
      </c>
      <c r="AF35" s="1">
        <v>3457150</v>
      </c>
      <c r="AG35" s="1">
        <v>3248140</v>
      </c>
      <c r="AH35" s="1">
        <v>3039140</v>
      </c>
      <c r="AI35" s="1">
        <v>2830140</v>
      </c>
      <c r="AJ35" s="1">
        <v>2621140</v>
      </c>
      <c r="AK35" s="1">
        <v>2412140</v>
      </c>
      <c r="AL35" s="1">
        <v>2203140</v>
      </c>
      <c r="AM35" s="1">
        <v>1994140</v>
      </c>
      <c r="AN35" s="1">
        <v>1785140</v>
      </c>
      <c r="AO35" s="1">
        <v>1576130</v>
      </c>
      <c r="AP35" s="1">
        <v>1367130</v>
      </c>
      <c r="AQ35" s="1">
        <v>1158130</v>
      </c>
      <c r="AR35" s="6"/>
      <c r="AS35" s="6">
        <f t="shared" ref="AS35:AS65" si="24">AB35-$J35</f>
        <v>1842280</v>
      </c>
      <c r="AT35" s="6">
        <f t="shared" ref="AT35:AT65" si="25">AC35-$J35</f>
        <v>1633280</v>
      </c>
      <c r="AU35" s="6">
        <f t="shared" ref="AU35:AU65" si="26">AD35-$J35</f>
        <v>1424280</v>
      </c>
      <c r="AV35" s="6">
        <f t="shared" ref="AV35:AV65" si="27">AE35-$J35</f>
        <v>1215280</v>
      </c>
      <c r="AW35" s="6">
        <f t="shared" ref="AW35:AW65" si="28">AF35-$J35</f>
        <v>1006280</v>
      </c>
      <c r="AX35" s="6">
        <f t="shared" ref="AX35:AX65" si="29">AG35-$J35</f>
        <v>797270</v>
      </c>
      <c r="AY35" s="6">
        <f t="shared" ref="AY35:AY65" si="30">AH35-$J35</f>
        <v>588270</v>
      </c>
      <c r="AZ35" s="6">
        <f t="shared" ref="AZ35:AZ65" si="31">AI35-$J35</f>
        <v>379270</v>
      </c>
      <c r="BA35" s="6">
        <f t="shared" ref="BA35:BA65" si="32">AJ35-$J35</f>
        <v>170270</v>
      </c>
      <c r="BB35" s="6">
        <f t="shared" ref="BB35:BB65" si="33">AK35-$J35</f>
        <v>-38730</v>
      </c>
      <c r="BC35" s="6">
        <f t="shared" ref="BC35:BC65" si="34">AL35-$J35</f>
        <v>-247730</v>
      </c>
      <c r="BD35" s="6">
        <f t="shared" ref="BD35:BD65" si="35">AM35-$J35</f>
        <v>-456730</v>
      </c>
      <c r="BE35" s="6">
        <f t="shared" ref="BE35:BE65" si="36">AN35-$J35</f>
        <v>-665730</v>
      </c>
      <c r="BF35" s="6">
        <f t="shared" ref="BF35:BF65" si="37">AO35-$J35</f>
        <v>-874740</v>
      </c>
      <c r="BG35" s="6">
        <f t="shared" ref="BG35:BG65" si="38">AP35-$J35</f>
        <v>-1083740</v>
      </c>
      <c r="BH35" s="6">
        <f t="shared" ref="BH35:BH65" si="39">AQ35-$J35</f>
        <v>-1292740</v>
      </c>
      <c r="BI35" s="6">
        <f t="shared" si="17"/>
        <v>20900138.235294126</v>
      </c>
      <c r="BJ35" s="6">
        <f t="shared" si="18"/>
        <v>-19057856.617647067</v>
      </c>
      <c r="BK35" s="8">
        <f t="shared" si="19"/>
        <v>0.91185313719427974</v>
      </c>
      <c r="BN35">
        <f t="shared" si="20"/>
        <v>175</v>
      </c>
      <c r="BO35">
        <f t="shared" si="21"/>
        <v>90</v>
      </c>
      <c r="BP35" s="5">
        <f t="shared" si="22"/>
        <v>0.91185313719427974</v>
      </c>
      <c r="BV35">
        <v>0.6</v>
      </c>
      <c r="BW35">
        <f t="shared" si="23"/>
        <v>48</v>
      </c>
      <c r="BX35" s="5">
        <v>0.9</v>
      </c>
    </row>
    <row r="36" spans="2:76" x14ac:dyDescent="0.25">
      <c r="B36" s="1">
        <v>10106900</v>
      </c>
      <c r="C36">
        <v>65.149299999999997</v>
      </c>
      <c r="D36">
        <v>100</v>
      </c>
      <c r="E36">
        <v>175</v>
      </c>
      <c r="F36" s="16">
        <v>5664.4392125656213</v>
      </c>
      <c r="G36" s="1">
        <v>26822200</v>
      </c>
      <c r="H36">
        <v>5.7184999999999997</v>
      </c>
      <c r="I36" s="1">
        <v>37925700</v>
      </c>
      <c r="J36" s="1">
        <v>3517270</v>
      </c>
      <c r="K36" s="1">
        <v>41443000</v>
      </c>
      <c r="N36" s="4">
        <f t="shared" si="16"/>
        <v>2220530</v>
      </c>
      <c r="P36" s="1">
        <v>7606860</v>
      </c>
      <c r="Q36">
        <v>65.149299999999997</v>
      </c>
      <c r="R36">
        <v>100</v>
      </c>
      <c r="S36">
        <v>175</v>
      </c>
      <c r="U36" s="1">
        <v>23278300</v>
      </c>
      <c r="V36">
        <v>4.9629399999999997</v>
      </c>
      <c r="W36" s="1">
        <v>35705200</v>
      </c>
      <c r="X36" s="1">
        <v>5737800</v>
      </c>
      <c r="Y36" s="1">
        <v>41443000</v>
      </c>
      <c r="AB36" s="1">
        <v>5737800</v>
      </c>
      <c r="AC36" s="1">
        <v>5505580</v>
      </c>
      <c r="AD36" s="1">
        <v>5273350</v>
      </c>
      <c r="AE36" s="1">
        <v>5041130</v>
      </c>
      <c r="AF36" s="1">
        <v>4808910</v>
      </c>
      <c r="AG36" s="1">
        <v>4576680</v>
      </c>
      <c r="AH36" s="1">
        <v>4344460</v>
      </c>
      <c r="AI36" s="1">
        <v>4112230</v>
      </c>
      <c r="AJ36" s="1">
        <v>3880010</v>
      </c>
      <c r="AK36" s="1">
        <v>3647790</v>
      </c>
      <c r="AL36" s="1">
        <v>3415560</v>
      </c>
      <c r="AM36" s="1">
        <v>3183340</v>
      </c>
      <c r="AN36" s="1">
        <v>2951120</v>
      </c>
      <c r="AO36" s="1">
        <v>2718890</v>
      </c>
      <c r="AP36" s="1">
        <v>2486670</v>
      </c>
      <c r="AQ36" s="1">
        <v>2254450</v>
      </c>
      <c r="AR36" s="6"/>
      <c r="AS36" s="6">
        <f t="shared" si="24"/>
        <v>2220530</v>
      </c>
      <c r="AT36" s="6">
        <f t="shared" si="25"/>
        <v>1988310</v>
      </c>
      <c r="AU36" s="6">
        <f t="shared" si="26"/>
        <v>1756080</v>
      </c>
      <c r="AV36" s="6">
        <f t="shared" si="27"/>
        <v>1523860</v>
      </c>
      <c r="AW36" s="6">
        <f t="shared" si="28"/>
        <v>1291640</v>
      </c>
      <c r="AX36" s="6">
        <f t="shared" si="29"/>
        <v>1059410</v>
      </c>
      <c r="AY36" s="6">
        <f t="shared" si="30"/>
        <v>827190</v>
      </c>
      <c r="AZ36" s="6">
        <f t="shared" si="31"/>
        <v>594960</v>
      </c>
      <c r="BA36" s="6">
        <f t="shared" si="32"/>
        <v>362740</v>
      </c>
      <c r="BB36" s="6">
        <f t="shared" si="33"/>
        <v>130520</v>
      </c>
      <c r="BC36" s="6">
        <f t="shared" si="34"/>
        <v>-101710</v>
      </c>
      <c r="BD36" s="6">
        <f t="shared" si="35"/>
        <v>-333930</v>
      </c>
      <c r="BE36" s="6">
        <f t="shared" si="36"/>
        <v>-566150</v>
      </c>
      <c r="BF36" s="6">
        <f t="shared" si="37"/>
        <v>-798380</v>
      </c>
      <c r="BG36" s="6">
        <f t="shared" si="38"/>
        <v>-1030600</v>
      </c>
      <c r="BH36" s="6">
        <f t="shared" si="39"/>
        <v>-1262820</v>
      </c>
      <c r="BI36" s="6">
        <f t="shared" si="17"/>
        <v>23222360.294117652</v>
      </c>
      <c r="BJ36" s="6">
        <f t="shared" si="18"/>
        <v>-21001830.147058826</v>
      </c>
      <c r="BK36" s="8">
        <f t="shared" si="19"/>
        <v>0.90437965310437041</v>
      </c>
      <c r="BN36">
        <f t="shared" si="20"/>
        <v>175</v>
      </c>
      <c r="BO36">
        <f t="shared" si="21"/>
        <v>100</v>
      </c>
      <c r="BP36" s="5">
        <f t="shared" si="22"/>
        <v>0.90437965310437041</v>
      </c>
      <c r="BV36">
        <v>0.7</v>
      </c>
      <c r="BW36">
        <f t="shared" si="23"/>
        <v>56</v>
      </c>
      <c r="BX36" s="5">
        <v>0.94499999999999995</v>
      </c>
    </row>
    <row r="37" spans="2:76" x14ac:dyDescent="0.25">
      <c r="B37" s="1">
        <v>10866200</v>
      </c>
      <c r="C37">
        <v>65.149299999999997</v>
      </c>
      <c r="D37">
        <v>110</v>
      </c>
      <c r="E37">
        <v>175</v>
      </c>
      <c r="F37" s="16">
        <v>6230.8831338221826</v>
      </c>
      <c r="G37" s="1">
        <v>27968900</v>
      </c>
      <c r="H37">
        <v>5.4208800000000004</v>
      </c>
      <c r="I37" s="1">
        <v>40550100</v>
      </c>
      <c r="J37" s="1">
        <v>4542420</v>
      </c>
      <c r="K37" s="1">
        <v>45092500</v>
      </c>
      <c r="N37" s="4">
        <f t="shared" si="16"/>
        <v>2585570</v>
      </c>
      <c r="P37" s="1">
        <v>7955170</v>
      </c>
      <c r="Q37">
        <v>65.149299999999997</v>
      </c>
      <c r="R37">
        <v>110</v>
      </c>
      <c r="S37">
        <v>175</v>
      </c>
      <c r="U37" s="1">
        <v>23842400</v>
      </c>
      <c r="V37">
        <v>4.6210800000000001</v>
      </c>
      <c r="W37" s="1">
        <v>37964500</v>
      </c>
      <c r="X37" s="1">
        <v>7127990</v>
      </c>
      <c r="Y37" s="1">
        <v>45092500</v>
      </c>
      <c r="AB37" s="1">
        <v>7127990</v>
      </c>
      <c r="AC37" s="1">
        <v>6872550</v>
      </c>
      <c r="AD37" s="1">
        <v>6617100</v>
      </c>
      <c r="AE37" s="1">
        <v>6361660</v>
      </c>
      <c r="AF37" s="1">
        <v>6106210</v>
      </c>
      <c r="AG37" s="1">
        <v>5850770</v>
      </c>
      <c r="AH37" s="1">
        <v>5595320</v>
      </c>
      <c r="AI37" s="1">
        <v>5339870</v>
      </c>
      <c r="AJ37" s="1">
        <v>5084430</v>
      </c>
      <c r="AK37" s="1">
        <v>4828980</v>
      </c>
      <c r="AL37" s="1">
        <v>4573540</v>
      </c>
      <c r="AM37" s="1">
        <v>4318090</v>
      </c>
      <c r="AN37" s="1">
        <v>4062640</v>
      </c>
      <c r="AO37" s="1">
        <v>3807200</v>
      </c>
      <c r="AP37" s="1">
        <v>3551750</v>
      </c>
      <c r="AQ37" s="1">
        <v>3296310</v>
      </c>
      <c r="AR37" s="6"/>
      <c r="AS37" s="6">
        <f t="shared" si="24"/>
        <v>2585570</v>
      </c>
      <c r="AT37" s="6">
        <f t="shared" si="25"/>
        <v>2330130</v>
      </c>
      <c r="AU37" s="6">
        <f t="shared" si="26"/>
        <v>2074680</v>
      </c>
      <c r="AV37" s="6">
        <f t="shared" si="27"/>
        <v>1819240</v>
      </c>
      <c r="AW37" s="6">
        <f t="shared" si="28"/>
        <v>1563790</v>
      </c>
      <c r="AX37" s="6">
        <f t="shared" si="29"/>
        <v>1308350</v>
      </c>
      <c r="AY37" s="6">
        <f t="shared" si="30"/>
        <v>1052900</v>
      </c>
      <c r="AZ37" s="6">
        <f t="shared" si="31"/>
        <v>797450</v>
      </c>
      <c r="BA37" s="6">
        <f t="shared" si="32"/>
        <v>542010</v>
      </c>
      <c r="BB37" s="6">
        <f t="shared" si="33"/>
        <v>286560</v>
      </c>
      <c r="BC37" s="6">
        <f t="shared" si="34"/>
        <v>31120</v>
      </c>
      <c r="BD37" s="6">
        <f t="shared" si="35"/>
        <v>-224330</v>
      </c>
      <c r="BE37" s="6">
        <f t="shared" si="36"/>
        <v>-479780</v>
      </c>
      <c r="BF37" s="6">
        <f t="shared" si="37"/>
        <v>-735220</v>
      </c>
      <c r="BG37" s="6">
        <f t="shared" si="38"/>
        <v>-990670</v>
      </c>
      <c r="BH37" s="6">
        <f t="shared" si="39"/>
        <v>-1246110</v>
      </c>
      <c r="BI37" s="6">
        <f t="shared" si="17"/>
        <v>25544577.941176482</v>
      </c>
      <c r="BJ37" s="6">
        <f t="shared" si="18"/>
        <v>-22959003.970588244</v>
      </c>
      <c r="BK37" s="8">
        <f t="shared" si="19"/>
        <v>0.8987818872348472</v>
      </c>
      <c r="BN37">
        <f t="shared" si="20"/>
        <v>175</v>
      </c>
      <c r="BO37">
        <f t="shared" si="21"/>
        <v>110</v>
      </c>
      <c r="BP37" s="5">
        <f t="shared" si="22"/>
        <v>0.8987818872348472</v>
      </c>
      <c r="BV37">
        <v>0.8</v>
      </c>
      <c r="BW37">
        <f t="shared" si="23"/>
        <v>64</v>
      </c>
      <c r="BX37" s="5">
        <v>0.97499999999999998</v>
      </c>
    </row>
    <row r="38" spans="2:76" x14ac:dyDescent="0.25">
      <c r="B38" s="1">
        <v>11611200</v>
      </c>
      <c r="C38">
        <v>62.500500000000002</v>
      </c>
      <c r="D38">
        <v>120</v>
      </c>
      <c r="E38">
        <v>175</v>
      </c>
      <c r="F38" s="16">
        <v>6797.3270550787447</v>
      </c>
      <c r="G38" s="1">
        <v>29083900</v>
      </c>
      <c r="H38">
        <v>5.3862300000000003</v>
      </c>
      <c r="I38" s="1">
        <v>41977700</v>
      </c>
      <c r="J38" s="1">
        <v>5523540</v>
      </c>
      <c r="K38" s="1">
        <v>46368300</v>
      </c>
      <c r="N38" s="4">
        <f t="shared" si="16"/>
        <v>2939050</v>
      </c>
      <c r="P38" s="1">
        <v>8302220</v>
      </c>
      <c r="Q38">
        <v>65.149299999999997</v>
      </c>
      <c r="R38">
        <v>120</v>
      </c>
      <c r="S38">
        <v>175</v>
      </c>
      <c r="U38" s="1">
        <v>24404800</v>
      </c>
      <c r="V38">
        <v>4.3359199999999998</v>
      </c>
      <c r="W38" s="1">
        <v>40182400</v>
      </c>
      <c r="X38" s="1">
        <v>8462590</v>
      </c>
      <c r="Y38" s="1">
        <v>48645000</v>
      </c>
      <c r="AB38" s="1">
        <v>8462590</v>
      </c>
      <c r="AC38" s="1">
        <v>8183920</v>
      </c>
      <c r="AD38" s="1">
        <v>7905250</v>
      </c>
      <c r="AE38" s="1">
        <v>7626580</v>
      </c>
      <c r="AF38" s="1">
        <v>7347910</v>
      </c>
      <c r="AG38" s="1">
        <v>7069250</v>
      </c>
      <c r="AH38" s="1">
        <v>6790580</v>
      </c>
      <c r="AI38" s="1">
        <v>6511910</v>
      </c>
      <c r="AJ38" s="1">
        <v>6233240</v>
      </c>
      <c r="AK38" s="1">
        <v>5954570</v>
      </c>
      <c r="AL38" s="1">
        <v>5675900</v>
      </c>
      <c r="AM38" s="1">
        <v>5397240</v>
      </c>
      <c r="AN38" s="1">
        <v>5118570</v>
      </c>
      <c r="AO38" s="1">
        <v>4839900</v>
      </c>
      <c r="AP38" s="1">
        <v>4561230</v>
      </c>
      <c r="AQ38" s="1">
        <v>4282560</v>
      </c>
      <c r="AR38" s="6"/>
      <c r="AS38" s="6">
        <f t="shared" si="24"/>
        <v>2939050</v>
      </c>
      <c r="AT38" s="6">
        <f t="shared" si="25"/>
        <v>2660380</v>
      </c>
      <c r="AU38" s="6">
        <f t="shared" si="26"/>
        <v>2381710</v>
      </c>
      <c r="AV38" s="6">
        <f t="shared" si="27"/>
        <v>2103040</v>
      </c>
      <c r="AW38" s="6">
        <f t="shared" si="28"/>
        <v>1824370</v>
      </c>
      <c r="AX38" s="6">
        <f t="shared" si="29"/>
        <v>1545710</v>
      </c>
      <c r="AY38" s="6">
        <f t="shared" si="30"/>
        <v>1267040</v>
      </c>
      <c r="AZ38" s="6">
        <f t="shared" si="31"/>
        <v>988370</v>
      </c>
      <c r="BA38" s="6">
        <f t="shared" si="32"/>
        <v>709700</v>
      </c>
      <c r="BB38" s="6">
        <f t="shared" si="33"/>
        <v>431030</v>
      </c>
      <c r="BC38" s="6">
        <f t="shared" si="34"/>
        <v>152360</v>
      </c>
      <c r="BD38" s="6">
        <f t="shared" si="35"/>
        <v>-126300</v>
      </c>
      <c r="BE38" s="6">
        <f t="shared" si="36"/>
        <v>-404970</v>
      </c>
      <c r="BF38" s="6">
        <f t="shared" si="37"/>
        <v>-683640</v>
      </c>
      <c r="BG38" s="6">
        <f t="shared" si="38"/>
        <v>-962310</v>
      </c>
      <c r="BH38" s="6">
        <f t="shared" si="39"/>
        <v>-1240980</v>
      </c>
      <c r="BI38" s="6">
        <f t="shared" si="17"/>
        <v>27866838.235294126</v>
      </c>
      <c r="BJ38" s="6">
        <f t="shared" si="18"/>
        <v>-24927790.367647063</v>
      </c>
      <c r="BK38" s="9">
        <f>-BJ38/BI38</f>
        <v>0.89453242442392777</v>
      </c>
      <c r="BN38">
        <f t="shared" si="20"/>
        <v>175</v>
      </c>
      <c r="BO38">
        <f t="shared" si="21"/>
        <v>120</v>
      </c>
      <c r="BP38" s="5">
        <f t="shared" si="22"/>
        <v>0.89453242442392777</v>
      </c>
      <c r="BV38">
        <v>0.9</v>
      </c>
      <c r="BW38">
        <f t="shared" si="23"/>
        <v>72</v>
      </c>
      <c r="BX38" s="5">
        <v>0.99</v>
      </c>
    </row>
    <row r="39" spans="2:76" x14ac:dyDescent="0.25">
      <c r="B39" s="1">
        <v>5371540</v>
      </c>
      <c r="C39">
        <v>62.500500000000002</v>
      </c>
      <c r="D39">
        <v>40</v>
      </c>
      <c r="E39">
        <v>180</v>
      </c>
      <c r="F39" s="16">
        <v>2467.998399270627</v>
      </c>
      <c r="G39" s="1">
        <v>19704600</v>
      </c>
      <c r="H39">
        <v>9.6420200000000005</v>
      </c>
      <c r="I39" s="1">
        <v>22032100</v>
      </c>
      <c r="J39" s="1">
        <v>-2813320</v>
      </c>
      <c r="K39" s="1">
        <v>19218800</v>
      </c>
      <c r="N39" s="4">
        <f t="shared" si="16"/>
        <v>-169510</v>
      </c>
      <c r="P39" s="1">
        <v>5562400</v>
      </c>
      <c r="Q39">
        <v>62.500500000000002</v>
      </c>
      <c r="R39">
        <v>40</v>
      </c>
      <c r="S39">
        <v>180</v>
      </c>
      <c r="U39" s="1">
        <v>19975200</v>
      </c>
      <c r="V39">
        <v>9.7744</v>
      </c>
      <c r="W39" s="1">
        <v>22201600</v>
      </c>
      <c r="X39" s="1">
        <v>-2982830</v>
      </c>
      <c r="Y39" s="1">
        <v>19218800</v>
      </c>
      <c r="AB39" s="1">
        <v>-2982830</v>
      </c>
      <c r="AC39" s="1">
        <v>-3083970</v>
      </c>
      <c r="AD39" s="1">
        <v>-3185110</v>
      </c>
      <c r="AE39" s="1">
        <v>-3286250</v>
      </c>
      <c r="AF39" s="1">
        <v>-3387390</v>
      </c>
      <c r="AG39" s="1">
        <v>-3488530</v>
      </c>
      <c r="AH39" s="1">
        <v>-3589670</v>
      </c>
      <c r="AI39" s="1">
        <v>-3690810</v>
      </c>
      <c r="AJ39" s="1">
        <v>-3791950</v>
      </c>
      <c r="AK39" s="1">
        <v>-3893090</v>
      </c>
      <c r="AL39" s="1">
        <v>-3994230</v>
      </c>
      <c r="AM39" s="1">
        <v>-4095370</v>
      </c>
      <c r="AN39" s="1">
        <v>-4196510</v>
      </c>
      <c r="AO39" s="1">
        <v>-4297650</v>
      </c>
      <c r="AP39" s="1">
        <v>-4398790</v>
      </c>
      <c r="AQ39" s="1">
        <v>-4499930</v>
      </c>
      <c r="AR39" s="6"/>
      <c r="AS39" s="6">
        <f t="shared" si="24"/>
        <v>-169510</v>
      </c>
      <c r="AT39" s="6">
        <f t="shared" si="25"/>
        <v>-270650</v>
      </c>
      <c r="AU39" s="6">
        <f t="shared" si="26"/>
        <v>-371790</v>
      </c>
      <c r="AV39" s="6">
        <f t="shared" si="27"/>
        <v>-472930</v>
      </c>
      <c r="AW39" s="6">
        <f t="shared" si="28"/>
        <v>-574070</v>
      </c>
      <c r="AX39" s="6">
        <f t="shared" si="29"/>
        <v>-675210</v>
      </c>
      <c r="AY39" s="6">
        <f t="shared" si="30"/>
        <v>-776350</v>
      </c>
      <c r="AZ39" s="6">
        <f t="shared" si="31"/>
        <v>-877490</v>
      </c>
      <c r="BA39" s="6">
        <f t="shared" si="32"/>
        <v>-978630</v>
      </c>
      <c r="BB39" s="6">
        <f t="shared" si="33"/>
        <v>-1079770</v>
      </c>
      <c r="BC39" s="6">
        <f t="shared" si="34"/>
        <v>-1180910</v>
      </c>
      <c r="BD39" s="6">
        <f t="shared" si="35"/>
        <v>-1282050</v>
      </c>
      <c r="BE39" s="6">
        <f t="shared" si="36"/>
        <v>-1383190</v>
      </c>
      <c r="BF39" s="6">
        <f t="shared" si="37"/>
        <v>-1484330</v>
      </c>
      <c r="BG39" s="6">
        <f t="shared" si="38"/>
        <v>-1585470</v>
      </c>
      <c r="BH39" s="6">
        <f t="shared" si="39"/>
        <v>-1686610</v>
      </c>
      <c r="BI39" s="6">
        <f t="shared" si="17"/>
        <v>10114000.000000004</v>
      </c>
      <c r="BJ39" s="6">
        <f t="shared" si="18"/>
        <v>-10283510.000000002</v>
      </c>
      <c r="BK39" s="8">
        <f t="shared" si="19"/>
        <v>1.0167599367213762</v>
      </c>
      <c r="BN39">
        <f t="shared" si="20"/>
        <v>180</v>
      </c>
      <c r="BO39">
        <f t="shared" si="21"/>
        <v>40</v>
      </c>
      <c r="BP39" s="5">
        <f t="shared" si="22"/>
        <v>1.0167599367213762</v>
      </c>
      <c r="BV39">
        <v>1</v>
      </c>
      <c r="BW39">
        <f t="shared" si="23"/>
        <v>80</v>
      </c>
      <c r="BX39" s="5">
        <v>1</v>
      </c>
    </row>
    <row r="40" spans="2:76" x14ac:dyDescent="0.25">
      <c r="B40" s="1">
        <v>6335060</v>
      </c>
      <c r="C40">
        <v>62.500500000000002</v>
      </c>
      <c r="D40">
        <v>50</v>
      </c>
      <c r="E40">
        <v>180</v>
      </c>
      <c r="F40" s="16">
        <v>3084.9979990882839</v>
      </c>
      <c r="G40" s="1">
        <v>21142700</v>
      </c>
      <c r="H40">
        <v>8.2765699999999995</v>
      </c>
      <c r="I40" s="1">
        <v>25267900</v>
      </c>
      <c r="J40" s="1">
        <v>-1452700</v>
      </c>
      <c r="K40" s="1">
        <v>23815200</v>
      </c>
      <c r="N40" s="4">
        <f t="shared" si="16"/>
        <v>351310</v>
      </c>
      <c r="P40" s="1">
        <v>5939530</v>
      </c>
      <c r="Q40">
        <v>62.500500000000002</v>
      </c>
      <c r="R40">
        <v>50</v>
      </c>
      <c r="S40">
        <v>180</v>
      </c>
      <c r="U40" s="1">
        <v>20582000</v>
      </c>
      <c r="V40">
        <v>8.0570799999999991</v>
      </c>
      <c r="W40" s="1">
        <v>24916600</v>
      </c>
      <c r="X40" s="1">
        <v>-1101390</v>
      </c>
      <c r="Y40" s="1">
        <v>23815200</v>
      </c>
      <c r="AB40" s="1">
        <v>-1101390</v>
      </c>
      <c r="AC40" s="1">
        <v>-1227810</v>
      </c>
      <c r="AD40" s="1">
        <v>-1354240</v>
      </c>
      <c r="AE40" s="1">
        <v>-1480660</v>
      </c>
      <c r="AF40" s="1">
        <v>-1607090</v>
      </c>
      <c r="AG40" s="1">
        <v>-1733510</v>
      </c>
      <c r="AH40" s="1">
        <v>-1859940</v>
      </c>
      <c r="AI40" s="1">
        <v>-1986360</v>
      </c>
      <c r="AJ40" s="1">
        <v>-2112780</v>
      </c>
      <c r="AK40" s="1">
        <v>-2239210</v>
      </c>
      <c r="AL40" s="1">
        <v>-2365630</v>
      </c>
      <c r="AM40" s="1">
        <v>-2492060</v>
      </c>
      <c r="AN40" s="1">
        <v>-2618480</v>
      </c>
      <c r="AO40" s="1">
        <v>-2744910</v>
      </c>
      <c r="AP40" s="1">
        <v>-2871330</v>
      </c>
      <c r="AQ40" s="1">
        <v>-2997760</v>
      </c>
      <c r="AR40" s="6"/>
      <c r="AS40" s="6">
        <f t="shared" si="24"/>
        <v>351310</v>
      </c>
      <c r="AT40" s="6">
        <f t="shared" si="25"/>
        <v>224890</v>
      </c>
      <c r="AU40" s="6">
        <f t="shared" si="26"/>
        <v>98460</v>
      </c>
      <c r="AV40" s="6">
        <f t="shared" si="27"/>
        <v>-27960</v>
      </c>
      <c r="AW40" s="6">
        <f t="shared" si="28"/>
        <v>-154390</v>
      </c>
      <c r="AX40" s="6">
        <f t="shared" si="29"/>
        <v>-280810</v>
      </c>
      <c r="AY40" s="6">
        <f t="shared" si="30"/>
        <v>-407240</v>
      </c>
      <c r="AZ40" s="6">
        <f t="shared" si="31"/>
        <v>-533660</v>
      </c>
      <c r="BA40" s="6">
        <f t="shared" si="32"/>
        <v>-660080</v>
      </c>
      <c r="BB40" s="6">
        <f t="shared" si="33"/>
        <v>-786510</v>
      </c>
      <c r="BC40" s="6">
        <f t="shared" si="34"/>
        <v>-912930</v>
      </c>
      <c r="BD40" s="6">
        <f t="shared" si="35"/>
        <v>-1039360</v>
      </c>
      <c r="BE40" s="6">
        <f t="shared" si="36"/>
        <v>-1165780</v>
      </c>
      <c r="BF40" s="6">
        <f t="shared" si="37"/>
        <v>-1292210</v>
      </c>
      <c r="BG40" s="6">
        <f t="shared" si="38"/>
        <v>-1418630</v>
      </c>
      <c r="BH40" s="6">
        <f t="shared" si="39"/>
        <v>-1545060</v>
      </c>
      <c r="BI40" s="6">
        <f t="shared" si="17"/>
        <v>12642452.941176472</v>
      </c>
      <c r="BJ40" s="6">
        <f t="shared" si="18"/>
        <v>-12291141.470588235</v>
      </c>
      <c r="BK40" s="8">
        <f t="shared" si="19"/>
        <v>0.97221176363298811</v>
      </c>
      <c r="BN40">
        <f t="shared" si="20"/>
        <v>180</v>
      </c>
      <c r="BO40">
        <f t="shared" si="21"/>
        <v>50</v>
      </c>
      <c r="BP40" s="5">
        <f t="shared" si="22"/>
        <v>0.97221176363298811</v>
      </c>
      <c r="BV40">
        <v>1.1000000000000001</v>
      </c>
      <c r="BW40">
        <f t="shared" si="23"/>
        <v>88</v>
      </c>
      <c r="BX40" s="5">
        <v>0.998</v>
      </c>
    </row>
    <row r="41" spans="2:76" x14ac:dyDescent="0.25">
      <c r="B41" s="1">
        <v>7254860</v>
      </c>
      <c r="C41">
        <v>62.500500000000002</v>
      </c>
      <c r="D41">
        <v>60</v>
      </c>
      <c r="E41">
        <v>180</v>
      </c>
      <c r="F41" s="16">
        <v>3701.9975989059408</v>
      </c>
      <c r="G41" s="1">
        <v>22518700</v>
      </c>
      <c r="H41">
        <v>7.3460099999999997</v>
      </c>
      <c r="I41" s="1">
        <v>28428500</v>
      </c>
      <c r="J41">
        <v>-103940</v>
      </c>
      <c r="K41" s="1">
        <v>28324500</v>
      </c>
      <c r="N41" s="4">
        <f t="shared" si="16"/>
        <v>835678</v>
      </c>
      <c r="P41" s="1">
        <v>6313990</v>
      </c>
      <c r="Q41">
        <v>62.500500000000002</v>
      </c>
      <c r="R41">
        <v>60</v>
      </c>
      <c r="S41">
        <v>180</v>
      </c>
      <c r="U41" s="1">
        <v>21185000</v>
      </c>
      <c r="V41">
        <v>6.9109299999999996</v>
      </c>
      <c r="W41" s="1">
        <v>27592800</v>
      </c>
      <c r="X41">
        <v>731738</v>
      </c>
      <c r="Y41" s="1">
        <v>28324500</v>
      </c>
      <c r="AB41">
        <v>731738</v>
      </c>
      <c r="AC41" s="4">
        <v>580029</v>
      </c>
      <c r="AD41" s="4">
        <v>428319</v>
      </c>
      <c r="AE41" s="4">
        <v>276610</v>
      </c>
      <c r="AF41" s="4">
        <v>124901</v>
      </c>
      <c r="AG41" s="4">
        <v>-26809.4</v>
      </c>
      <c r="AH41" s="4">
        <v>-178519</v>
      </c>
      <c r="AI41" s="4">
        <v>-330229</v>
      </c>
      <c r="AJ41" s="4">
        <v>-481938</v>
      </c>
      <c r="AK41" s="4">
        <v>-633647</v>
      </c>
      <c r="AL41" s="4">
        <v>-785357</v>
      </c>
      <c r="AM41" s="4">
        <v>-937067</v>
      </c>
      <c r="AN41" s="1">
        <v>-1088780</v>
      </c>
      <c r="AO41" s="1">
        <v>-1240490</v>
      </c>
      <c r="AP41" s="1">
        <v>-1392200</v>
      </c>
      <c r="AQ41" s="1">
        <v>-1543910</v>
      </c>
      <c r="AR41" s="6"/>
      <c r="AS41" s="6">
        <f t="shared" si="24"/>
        <v>835678</v>
      </c>
      <c r="AT41" s="6">
        <f t="shared" si="25"/>
        <v>683969</v>
      </c>
      <c r="AU41" s="6">
        <f t="shared" si="26"/>
        <v>532259</v>
      </c>
      <c r="AV41" s="6">
        <f t="shared" si="27"/>
        <v>380550</v>
      </c>
      <c r="AW41" s="6">
        <f t="shared" si="28"/>
        <v>228841</v>
      </c>
      <c r="AX41" s="6">
        <f t="shared" si="29"/>
        <v>77130.600000000006</v>
      </c>
      <c r="AY41" s="6">
        <f t="shared" si="30"/>
        <v>-74579</v>
      </c>
      <c r="AZ41" s="6">
        <f t="shared" si="31"/>
        <v>-226289</v>
      </c>
      <c r="BA41" s="6">
        <f t="shared" si="32"/>
        <v>-377998</v>
      </c>
      <c r="BB41" s="6">
        <f t="shared" si="33"/>
        <v>-529707</v>
      </c>
      <c r="BC41" s="6">
        <f t="shared" si="34"/>
        <v>-681417</v>
      </c>
      <c r="BD41" s="6">
        <f t="shared" si="35"/>
        <v>-833127</v>
      </c>
      <c r="BE41" s="6">
        <f t="shared" si="36"/>
        <v>-984840</v>
      </c>
      <c r="BF41" s="6">
        <f t="shared" si="37"/>
        <v>-1136550</v>
      </c>
      <c r="BG41" s="6">
        <f t="shared" si="38"/>
        <v>-1288260</v>
      </c>
      <c r="BH41" s="6">
        <f t="shared" si="39"/>
        <v>-1439970</v>
      </c>
      <c r="BI41" s="6">
        <f t="shared" si="17"/>
        <v>15170987.205882357</v>
      </c>
      <c r="BJ41" s="6">
        <f t="shared" si="18"/>
        <v>-14335307.50294118</v>
      </c>
      <c r="BK41" s="8">
        <f t="shared" si="19"/>
        <v>0.94491593120471729</v>
      </c>
      <c r="BN41">
        <f t="shared" si="20"/>
        <v>180</v>
      </c>
      <c r="BO41">
        <f t="shared" si="21"/>
        <v>60</v>
      </c>
      <c r="BP41" s="5">
        <f t="shared" si="22"/>
        <v>0.94491593120471729</v>
      </c>
      <c r="BV41">
        <v>1.2</v>
      </c>
      <c r="BW41">
        <f t="shared" si="23"/>
        <v>96</v>
      </c>
      <c r="BX41" s="5">
        <v>0.99299999999999999</v>
      </c>
    </row>
    <row r="42" spans="2:76" x14ac:dyDescent="0.25">
      <c r="B42" s="1">
        <v>8140490</v>
      </c>
      <c r="C42">
        <v>62.500500000000002</v>
      </c>
      <c r="D42">
        <v>70</v>
      </c>
      <c r="E42">
        <v>180</v>
      </c>
      <c r="F42" s="16">
        <v>4318.9971987235976</v>
      </c>
      <c r="G42" s="1">
        <v>23846300</v>
      </c>
      <c r="H42">
        <v>6.6677999999999997</v>
      </c>
      <c r="I42" s="1">
        <v>31521800</v>
      </c>
      <c r="J42" s="1">
        <v>1223350</v>
      </c>
      <c r="K42" s="1">
        <v>32745100</v>
      </c>
      <c r="N42" s="4">
        <f t="shared" si="16"/>
        <v>1291790</v>
      </c>
      <c r="P42" s="1">
        <v>6686100</v>
      </c>
      <c r="Q42">
        <v>62.500500000000002</v>
      </c>
      <c r="R42">
        <v>70</v>
      </c>
      <c r="S42">
        <v>180</v>
      </c>
      <c r="U42" s="1">
        <v>21784600</v>
      </c>
      <c r="V42">
        <v>6.0913199999999996</v>
      </c>
      <c r="W42" s="1">
        <v>30230000</v>
      </c>
      <c r="X42" s="1">
        <v>2515140</v>
      </c>
      <c r="Y42" s="1">
        <v>32745100</v>
      </c>
      <c r="AB42" s="1">
        <v>2515140</v>
      </c>
      <c r="AC42" s="1">
        <v>2338150</v>
      </c>
      <c r="AD42" s="1">
        <v>2161150</v>
      </c>
      <c r="AE42" s="1">
        <v>1984160</v>
      </c>
      <c r="AF42" s="1">
        <v>1807160</v>
      </c>
      <c r="AG42" s="1">
        <v>1630170</v>
      </c>
      <c r="AH42" s="1">
        <v>1453170</v>
      </c>
      <c r="AI42" s="1">
        <v>1276180</v>
      </c>
      <c r="AJ42" s="1">
        <v>1099190</v>
      </c>
      <c r="AK42" s="4">
        <v>922191</v>
      </c>
      <c r="AL42" s="4">
        <v>745196</v>
      </c>
      <c r="AM42" s="4">
        <v>568202</v>
      </c>
      <c r="AN42" s="4">
        <v>391206</v>
      </c>
      <c r="AO42" s="4">
        <v>214213</v>
      </c>
      <c r="AP42" s="4">
        <v>37217.4</v>
      </c>
      <c r="AQ42" s="4">
        <v>-139777</v>
      </c>
      <c r="AR42" s="6"/>
      <c r="AS42" s="6">
        <f t="shared" si="24"/>
        <v>1291790</v>
      </c>
      <c r="AT42" s="6">
        <f t="shared" si="25"/>
        <v>1114800</v>
      </c>
      <c r="AU42" s="6">
        <f t="shared" si="26"/>
        <v>937800</v>
      </c>
      <c r="AV42" s="6">
        <f t="shared" si="27"/>
        <v>760810</v>
      </c>
      <c r="AW42" s="6">
        <f t="shared" si="28"/>
        <v>583810</v>
      </c>
      <c r="AX42" s="6">
        <f t="shared" si="29"/>
        <v>406820</v>
      </c>
      <c r="AY42" s="6">
        <f t="shared" si="30"/>
        <v>229820</v>
      </c>
      <c r="AZ42" s="6">
        <f t="shared" si="31"/>
        <v>52830</v>
      </c>
      <c r="BA42" s="6">
        <f t="shared" si="32"/>
        <v>-124160</v>
      </c>
      <c r="BB42" s="6">
        <f t="shared" si="33"/>
        <v>-301159</v>
      </c>
      <c r="BC42" s="6">
        <f t="shared" si="34"/>
        <v>-478154</v>
      </c>
      <c r="BD42" s="6">
        <f t="shared" si="35"/>
        <v>-655148</v>
      </c>
      <c r="BE42" s="6">
        <f t="shared" si="36"/>
        <v>-832144</v>
      </c>
      <c r="BF42" s="6">
        <f t="shared" si="37"/>
        <v>-1009137</v>
      </c>
      <c r="BG42" s="6">
        <f t="shared" si="38"/>
        <v>-1186132.6000000001</v>
      </c>
      <c r="BH42" s="6">
        <f t="shared" si="39"/>
        <v>-1363127</v>
      </c>
      <c r="BI42" s="6">
        <f t="shared" si="17"/>
        <v>17699452.176470596</v>
      </c>
      <c r="BJ42" s="6">
        <f t="shared" si="18"/>
        <v>-16407660.8632353</v>
      </c>
      <c r="BK42" s="8">
        <f t="shared" si="19"/>
        <v>0.92701518101489122</v>
      </c>
      <c r="BN42">
        <f t="shared" si="20"/>
        <v>180</v>
      </c>
      <c r="BO42">
        <f t="shared" si="21"/>
        <v>70</v>
      </c>
      <c r="BP42" s="5">
        <f t="shared" si="22"/>
        <v>0.92701518101489122</v>
      </c>
      <c r="BV42">
        <v>1.3</v>
      </c>
      <c r="BW42">
        <f t="shared" si="23"/>
        <v>104</v>
      </c>
      <c r="BX42">
        <v>0.98499999999999999</v>
      </c>
    </row>
    <row r="43" spans="2:76" x14ac:dyDescent="0.25">
      <c r="B43" s="1">
        <v>8998370</v>
      </c>
      <c r="C43">
        <v>62.500500000000002</v>
      </c>
      <c r="D43">
        <v>80</v>
      </c>
      <c r="E43">
        <v>180</v>
      </c>
      <c r="F43" s="16">
        <v>4935.9967985412541</v>
      </c>
      <c r="G43" s="1">
        <v>25134600</v>
      </c>
      <c r="H43">
        <v>6.1495199999999999</v>
      </c>
      <c r="I43" s="1">
        <v>34552800</v>
      </c>
      <c r="J43" s="1">
        <v>2522410</v>
      </c>
      <c r="K43" s="1">
        <v>37075200</v>
      </c>
      <c r="N43" s="4">
        <f t="shared" si="16"/>
        <v>1725090</v>
      </c>
      <c r="P43" s="1">
        <v>7056130</v>
      </c>
      <c r="Q43">
        <v>62.500500000000002</v>
      </c>
      <c r="R43">
        <v>80</v>
      </c>
      <c r="S43">
        <v>180</v>
      </c>
      <c r="U43" s="1">
        <v>22381400</v>
      </c>
      <c r="V43">
        <v>5.4759099999999998</v>
      </c>
      <c r="W43" s="1">
        <v>32827700</v>
      </c>
      <c r="X43" s="1">
        <v>4247500</v>
      </c>
      <c r="Y43" s="1">
        <v>37075200</v>
      </c>
      <c r="AB43" s="1">
        <v>4247500</v>
      </c>
      <c r="AC43" s="1">
        <v>4045220</v>
      </c>
      <c r="AD43" s="1">
        <v>3842940</v>
      </c>
      <c r="AE43" s="1">
        <v>3640670</v>
      </c>
      <c r="AF43" s="1">
        <v>3438390</v>
      </c>
      <c r="AG43" s="1">
        <v>3236110</v>
      </c>
      <c r="AH43" s="1">
        <v>3033830</v>
      </c>
      <c r="AI43" s="1">
        <v>2831550</v>
      </c>
      <c r="AJ43" s="1">
        <v>2629270</v>
      </c>
      <c r="AK43" s="1">
        <v>2426990</v>
      </c>
      <c r="AL43" s="1">
        <v>2224710</v>
      </c>
      <c r="AM43" s="1">
        <v>2022430</v>
      </c>
      <c r="AN43" s="1">
        <v>1820150</v>
      </c>
      <c r="AO43" s="1">
        <v>1617870</v>
      </c>
      <c r="AP43" s="1">
        <v>1415590</v>
      </c>
      <c r="AQ43" s="1">
        <v>1213310</v>
      </c>
      <c r="AR43" s="6"/>
      <c r="AS43" s="6">
        <f t="shared" si="24"/>
        <v>1725090</v>
      </c>
      <c r="AT43" s="6">
        <f t="shared" si="25"/>
        <v>1522810</v>
      </c>
      <c r="AU43" s="6">
        <f t="shared" si="26"/>
        <v>1320530</v>
      </c>
      <c r="AV43" s="6">
        <f t="shared" si="27"/>
        <v>1118260</v>
      </c>
      <c r="AW43" s="6">
        <f t="shared" si="28"/>
        <v>915980</v>
      </c>
      <c r="AX43" s="6">
        <f t="shared" si="29"/>
        <v>713700</v>
      </c>
      <c r="AY43" s="6">
        <f t="shared" si="30"/>
        <v>511420</v>
      </c>
      <c r="AZ43" s="6">
        <f t="shared" si="31"/>
        <v>309140</v>
      </c>
      <c r="BA43" s="6">
        <f t="shared" si="32"/>
        <v>106860</v>
      </c>
      <c r="BB43" s="6">
        <f t="shared" si="33"/>
        <v>-95420</v>
      </c>
      <c r="BC43" s="6">
        <f t="shared" si="34"/>
        <v>-297700</v>
      </c>
      <c r="BD43" s="6">
        <f t="shared" si="35"/>
        <v>-499980</v>
      </c>
      <c r="BE43" s="6">
        <f t="shared" si="36"/>
        <v>-702260</v>
      </c>
      <c r="BF43" s="6">
        <f t="shared" si="37"/>
        <v>-904540</v>
      </c>
      <c r="BG43" s="6">
        <f t="shared" si="38"/>
        <v>-1106820</v>
      </c>
      <c r="BH43" s="6">
        <f t="shared" si="39"/>
        <v>-1309100</v>
      </c>
      <c r="BI43" s="6">
        <f t="shared" si="17"/>
        <v>20227942.64705883</v>
      </c>
      <c r="BJ43" s="6">
        <f t="shared" si="18"/>
        <v>-18502848.823529415</v>
      </c>
      <c r="BK43" s="8">
        <f t="shared" si="19"/>
        <v>0.91471728718885581</v>
      </c>
      <c r="BN43">
        <f t="shared" si="20"/>
        <v>180</v>
      </c>
      <c r="BO43">
        <f t="shared" si="21"/>
        <v>80</v>
      </c>
      <c r="BP43" s="5">
        <f t="shared" si="22"/>
        <v>0.91471728718885581</v>
      </c>
    </row>
    <row r="44" spans="2:76" x14ac:dyDescent="0.25">
      <c r="B44" s="1">
        <v>9833050</v>
      </c>
      <c r="C44">
        <v>62.500500000000002</v>
      </c>
      <c r="D44">
        <v>90</v>
      </c>
      <c r="E44">
        <v>180</v>
      </c>
      <c r="F44" s="16">
        <v>5552.9963983589114</v>
      </c>
      <c r="G44" s="1">
        <v>26390100</v>
      </c>
      <c r="H44">
        <v>5.7392899999999996</v>
      </c>
      <c r="I44" s="1">
        <v>37524800</v>
      </c>
      <c r="J44" s="1">
        <v>3788130</v>
      </c>
      <c r="K44" s="1">
        <v>41312900</v>
      </c>
      <c r="N44" s="4">
        <f t="shared" si="16"/>
        <v>2139440</v>
      </c>
      <c r="P44" s="1">
        <v>7424320</v>
      </c>
      <c r="Q44">
        <v>62.500500000000002</v>
      </c>
      <c r="R44">
        <v>90</v>
      </c>
      <c r="S44">
        <v>180</v>
      </c>
      <c r="U44" s="1">
        <v>22975600</v>
      </c>
      <c r="V44">
        <v>4.9967100000000002</v>
      </c>
      <c r="W44" s="1">
        <v>35385300</v>
      </c>
      <c r="X44" s="1">
        <v>5927570</v>
      </c>
      <c r="Y44" s="1">
        <v>41312900</v>
      </c>
      <c r="AB44" s="1">
        <v>5927570</v>
      </c>
      <c r="AC44" s="1">
        <v>5700000</v>
      </c>
      <c r="AD44" s="1">
        <v>5472440</v>
      </c>
      <c r="AE44" s="1">
        <v>5244870</v>
      </c>
      <c r="AF44" s="1">
        <v>5017310</v>
      </c>
      <c r="AG44" s="1">
        <v>4789740</v>
      </c>
      <c r="AH44" s="1">
        <v>4562180</v>
      </c>
      <c r="AI44" s="1">
        <v>4334620</v>
      </c>
      <c r="AJ44" s="1">
        <v>4107050</v>
      </c>
      <c r="AK44" s="1">
        <v>3879490</v>
      </c>
      <c r="AL44" s="1">
        <v>3651920</v>
      </c>
      <c r="AM44" s="1">
        <v>3424360</v>
      </c>
      <c r="AN44" s="1">
        <v>3196790</v>
      </c>
      <c r="AO44" s="1">
        <v>2969230</v>
      </c>
      <c r="AP44" s="1">
        <v>2741660</v>
      </c>
      <c r="AQ44" s="1">
        <v>2514100</v>
      </c>
      <c r="AR44" s="6"/>
      <c r="AS44" s="6">
        <f t="shared" si="24"/>
        <v>2139440</v>
      </c>
      <c r="AT44" s="6">
        <f t="shared" si="25"/>
        <v>1911870</v>
      </c>
      <c r="AU44" s="6">
        <f t="shared" si="26"/>
        <v>1684310</v>
      </c>
      <c r="AV44" s="6">
        <f t="shared" si="27"/>
        <v>1456740</v>
      </c>
      <c r="AW44" s="6">
        <f t="shared" si="28"/>
        <v>1229180</v>
      </c>
      <c r="AX44" s="6">
        <f t="shared" si="29"/>
        <v>1001610</v>
      </c>
      <c r="AY44" s="6">
        <f t="shared" si="30"/>
        <v>774050</v>
      </c>
      <c r="AZ44" s="6">
        <f t="shared" si="31"/>
        <v>546490</v>
      </c>
      <c r="BA44" s="6">
        <f t="shared" si="32"/>
        <v>318920</v>
      </c>
      <c r="BB44" s="6">
        <f t="shared" si="33"/>
        <v>91360</v>
      </c>
      <c r="BC44" s="6">
        <f t="shared" si="34"/>
        <v>-136210</v>
      </c>
      <c r="BD44" s="6">
        <f t="shared" si="35"/>
        <v>-363770</v>
      </c>
      <c r="BE44" s="6">
        <f t="shared" si="36"/>
        <v>-591340</v>
      </c>
      <c r="BF44" s="6">
        <f t="shared" si="37"/>
        <v>-818900</v>
      </c>
      <c r="BG44" s="6">
        <f t="shared" si="38"/>
        <v>-1046470</v>
      </c>
      <c r="BH44" s="6">
        <f t="shared" si="39"/>
        <v>-1274030</v>
      </c>
      <c r="BI44" s="6">
        <f t="shared" si="17"/>
        <v>22756454.411764715</v>
      </c>
      <c r="BJ44" s="6">
        <f t="shared" si="18"/>
        <v>-20617017.205882359</v>
      </c>
      <c r="BK44" s="8">
        <f t="shared" si="19"/>
        <v>0.90598547703563603</v>
      </c>
      <c r="BN44">
        <f t="shared" si="20"/>
        <v>180</v>
      </c>
      <c r="BO44">
        <f t="shared" si="21"/>
        <v>90</v>
      </c>
      <c r="BP44" s="5">
        <f t="shared" si="22"/>
        <v>0.90598547703563603</v>
      </c>
    </row>
    <row r="45" spans="2:76" x14ac:dyDescent="0.25">
      <c r="B45" s="1">
        <v>10647900</v>
      </c>
      <c r="C45">
        <v>62.500500000000002</v>
      </c>
      <c r="D45">
        <v>100</v>
      </c>
      <c r="E45">
        <v>180</v>
      </c>
      <c r="F45" s="16">
        <v>6169.9959981765678</v>
      </c>
      <c r="G45" s="1">
        <v>27617700</v>
      </c>
      <c r="H45">
        <v>5.40564</v>
      </c>
      <c r="I45" s="1">
        <v>40440100</v>
      </c>
      <c r="J45" s="1">
        <v>5016460</v>
      </c>
      <c r="K45" s="1">
        <v>45456600</v>
      </c>
      <c r="N45" s="4">
        <f t="shared" si="16"/>
        <v>2537660</v>
      </c>
      <c r="P45" s="1">
        <v>7790860</v>
      </c>
      <c r="Q45">
        <v>62.500500000000002</v>
      </c>
      <c r="R45">
        <v>100</v>
      </c>
      <c r="S45">
        <v>180</v>
      </c>
      <c r="U45" s="1">
        <v>23567700</v>
      </c>
      <c r="V45">
        <v>4.6129199999999999</v>
      </c>
      <c r="W45" s="1">
        <v>37902400</v>
      </c>
      <c r="X45" s="1">
        <v>7554120</v>
      </c>
      <c r="Y45" s="1">
        <v>45456600</v>
      </c>
      <c r="AB45" s="1">
        <v>7554120</v>
      </c>
      <c r="AC45" s="1">
        <v>7301270</v>
      </c>
      <c r="AD45" s="1">
        <v>7048420</v>
      </c>
      <c r="AE45" s="1">
        <v>6795570</v>
      </c>
      <c r="AF45" s="1">
        <v>6542720</v>
      </c>
      <c r="AG45" s="1">
        <v>6289870</v>
      </c>
      <c r="AH45" s="1">
        <v>6037020</v>
      </c>
      <c r="AI45" s="1">
        <v>5784170</v>
      </c>
      <c r="AJ45" s="1">
        <v>5531320</v>
      </c>
      <c r="AK45" s="1">
        <v>5278470</v>
      </c>
      <c r="AL45" s="1">
        <v>5025620</v>
      </c>
      <c r="AM45" s="1">
        <v>4772770</v>
      </c>
      <c r="AN45" s="1">
        <v>4519920</v>
      </c>
      <c r="AO45" s="1">
        <v>4267080</v>
      </c>
      <c r="AP45" s="1">
        <v>4014230</v>
      </c>
      <c r="AQ45" s="1">
        <v>3761380</v>
      </c>
      <c r="AR45" s="6"/>
      <c r="AS45" s="6">
        <f t="shared" si="24"/>
        <v>2537660</v>
      </c>
      <c r="AT45" s="6">
        <f t="shared" si="25"/>
        <v>2284810</v>
      </c>
      <c r="AU45" s="6">
        <f t="shared" si="26"/>
        <v>2031960</v>
      </c>
      <c r="AV45" s="6">
        <f t="shared" si="27"/>
        <v>1779110</v>
      </c>
      <c r="AW45" s="6">
        <f t="shared" si="28"/>
        <v>1526260</v>
      </c>
      <c r="AX45" s="6">
        <f t="shared" si="29"/>
        <v>1273410</v>
      </c>
      <c r="AY45" s="6">
        <f t="shared" si="30"/>
        <v>1020560</v>
      </c>
      <c r="AZ45" s="6">
        <f t="shared" si="31"/>
        <v>767710</v>
      </c>
      <c r="BA45" s="6">
        <f t="shared" si="32"/>
        <v>514860</v>
      </c>
      <c r="BB45" s="6">
        <f t="shared" si="33"/>
        <v>262010</v>
      </c>
      <c r="BC45" s="6">
        <f t="shared" si="34"/>
        <v>9160</v>
      </c>
      <c r="BD45" s="6">
        <f t="shared" si="35"/>
        <v>-243690</v>
      </c>
      <c r="BE45" s="6">
        <f t="shared" si="36"/>
        <v>-496540</v>
      </c>
      <c r="BF45" s="6">
        <f t="shared" si="37"/>
        <v>-749380</v>
      </c>
      <c r="BG45" s="6">
        <f t="shared" si="38"/>
        <v>-1002230</v>
      </c>
      <c r="BH45" s="6">
        <f t="shared" si="39"/>
        <v>-1255080</v>
      </c>
      <c r="BI45" s="6">
        <f t="shared" si="17"/>
        <v>25284942.647058833</v>
      </c>
      <c r="BJ45" s="6">
        <f t="shared" si="18"/>
        <v>-22747285.073529419</v>
      </c>
      <c r="BK45" s="8">
        <f t="shared" si="19"/>
        <v>0.89963759819622935</v>
      </c>
      <c r="BN45">
        <f t="shared" si="20"/>
        <v>180</v>
      </c>
      <c r="BO45">
        <f t="shared" si="21"/>
        <v>100</v>
      </c>
      <c r="BP45" s="5">
        <f t="shared" si="22"/>
        <v>0.89963759819622935</v>
      </c>
    </row>
    <row r="46" spans="2:76" x14ac:dyDescent="0.25">
      <c r="B46" s="1">
        <v>11445600</v>
      </c>
      <c r="C46">
        <v>62.500500000000002</v>
      </c>
      <c r="D46">
        <v>110</v>
      </c>
      <c r="E46">
        <v>180</v>
      </c>
      <c r="F46" s="16">
        <v>6786.9955979942242</v>
      </c>
      <c r="G46" s="1">
        <v>28821100</v>
      </c>
      <c r="H46">
        <v>5.1283399999999997</v>
      </c>
      <c r="I46" s="1">
        <v>43300300</v>
      </c>
      <c r="J46" s="1">
        <v>6204040</v>
      </c>
      <c r="K46" s="1">
        <v>49504300</v>
      </c>
      <c r="N46" s="4">
        <f t="shared" si="16"/>
        <v>2921920</v>
      </c>
      <c r="P46" s="1">
        <v>8155890</v>
      </c>
      <c r="Q46">
        <v>62.500500000000002</v>
      </c>
      <c r="R46">
        <v>110</v>
      </c>
      <c r="S46">
        <v>180</v>
      </c>
      <c r="U46" s="1">
        <v>24157700</v>
      </c>
      <c r="V46">
        <v>4.2985499999999996</v>
      </c>
      <c r="W46" s="1">
        <v>40378400</v>
      </c>
      <c r="X46" s="1">
        <v>9125960</v>
      </c>
      <c r="Y46" s="1">
        <v>49504300</v>
      </c>
      <c r="AB46" s="1">
        <v>9125960</v>
      </c>
      <c r="AC46" s="1">
        <v>8847830</v>
      </c>
      <c r="AD46" s="1">
        <v>8569700</v>
      </c>
      <c r="AE46" s="1">
        <v>8291560</v>
      </c>
      <c r="AF46" s="1">
        <v>8013430</v>
      </c>
      <c r="AG46" s="1">
        <v>7735290</v>
      </c>
      <c r="AH46" s="1">
        <v>7457160</v>
      </c>
      <c r="AI46" s="1">
        <v>7179020</v>
      </c>
      <c r="AJ46" s="1">
        <v>6900890</v>
      </c>
      <c r="AK46" s="1">
        <v>6622760</v>
      </c>
      <c r="AL46" s="1">
        <v>6344620</v>
      </c>
      <c r="AM46" s="1">
        <v>6066490</v>
      </c>
      <c r="AN46" s="1">
        <v>5788350</v>
      </c>
      <c r="AO46" s="1">
        <v>5510220</v>
      </c>
      <c r="AP46" s="1">
        <v>5232080</v>
      </c>
      <c r="AQ46" s="1">
        <v>4953950</v>
      </c>
      <c r="AR46" s="6"/>
      <c r="AS46" s="6">
        <f t="shared" si="24"/>
        <v>2921920</v>
      </c>
      <c r="AT46" s="6">
        <f t="shared" si="25"/>
        <v>2643790</v>
      </c>
      <c r="AU46" s="6">
        <f t="shared" si="26"/>
        <v>2365660</v>
      </c>
      <c r="AV46" s="6">
        <f t="shared" si="27"/>
        <v>2087520</v>
      </c>
      <c r="AW46" s="6">
        <f t="shared" si="28"/>
        <v>1809390</v>
      </c>
      <c r="AX46" s="6">
        <f t="shared" si="29"/>
        <v>1531250</v>
      </c>
      <c r="AY46" s="6">
        <f t="shared" si="30"/>
        <v>1253120</v>
      </c>
      <c r="AZ46" s="6">
        <f t="shared" si="31"/>
        <v>974980</v>
      </c>
      <c r="BA46" s="6">
        <f t="shared" si="32"/>
        <v>696850</v>
      </c>
      <c r="BB46" s="6">
        <f t="shared" si="33"/>
        <v>418720</v>
      </c>
      <c r="BC46" s="6">
        <f t="shared" si="34"/>
        <v>140580</v>
      </c>
      <c r="BD46" s="6">
        <f t="shared" si="35"/>
        <v>-137550</v>
      </c>
      <c r="BE46" s="6">
        <f t="shared" si="36"/>
        <v>-415690</v>
      </c>
      <c r="BF46" s="6">
        <f t="shared" si="37"/>
        <v>-693820</v>
      </c>
      <c r="BG46" s="6">
        <f t="shared" si="38"/>
        <v>-971960</v>
      </c>
      <c r="BH46" s="6">
        <f t="shared" si="39"/>
        <v>-1250090</v>
      </c>
      <c r="BI46" s="6">
        <f t="shared" si="17"/>
        <v>27813430.882352952</v>
      </c>
      <c r="BJ46" s="6">
        <f t="shared" si="18"/>
        <v>-24891506.691176478</v>
      </c>
      <c r="BK46" s="8">
        <f t="shared" si="19"/>
        <v>0.89494556771741618</v>
      </c>
      <c r="BN46">
        <f t="shared" si="20"/>
        <v>180</v>
      </c>
      <c r="BO46">
        <f t="shared" si="21"/>
        <v>110</v>
      </c>
      <c r="BP46" s="5">
        <f t="shared" si="22"/>
        <v>0.89494556771741618</v>
      </c>
    </row>
    <row r="47" spans="2:76" x14ac:dyDescent="0.25">
      <c r="B47" s="1">
        <v>12228100</v>
      </c>
      <c r="C47">
        <v>65.272000000000006</v>
      </c>
      <c r="D47">
        <v>120</v>
      </c>
      <c r="E47">
        <v>180</v>
      </c>
      <c r="F47" s="16">
        <v>7403.9951978118816</v>
      </c>
      <c r="G47" s="1">
        <v>30016900</v>
      </c>
      <c r="H47">
        <v>4.6881300000000001</v>
      </c>
      <c r="I47" s="1">
        <v>47464900</v>
      </c>
      <c r="J47" s="1">
        <v>7347990</v>
      </c>
      <c r="K47" s="1">
        <v>56158300</v>
      </c>
      <c r="N47" s="4">
        <f t="shared" si="16"/>
        <v>3293910</v>
      </c>
      <c r="P47" s="1">
        <v>8519560</v>
      </c>
      <c r="Q47">
        <v>62.500500000000002</v>
      </c>
      <c r="R47">
        <v>120</v>
      </c>
      <c r="S47">
        <v>180</v>
      </c>
      <c r="U47" s="1">
        <v>24746000</v>
      </c>
      <c r="V47">
        <v>4.0362900000000002</v>
      </c>
      <c r="W47" s="1">
        <v>42812500</v>
      </c>
      <c r="X47" s="1">
        <v>10641900</v>
      </c>
      <c r="Y47" s="1">
        <v>53454500</v>
      </c>
      <c r="AB47" s="1">
        <v>10641900</v>
      </c>
      <c r="AC47" s="1">
        <v>10338500</v>
      </c>
      <c r="AD47" s="1">
        <v>10035100</v>
      </c>
      <c r="AE47" s="1">
        <v>9731690</v>
      </c>
      <c r="AF47" s="1">
        <v>9428270</v>
      </c>
      <c r="AG47" s="1">
        <v>9124850</v>
      </c>
      <c r="AH47" s="1">
        <v>8821430</v>
      </c>
      <c r="AI47" s="1">
        <v>8518010</v>
      </c>
      <c r="AJ47" s="1">
        <v>8214590</v>
      </c>
      <c r="AK47" s="1">
        <v>7911170</v>
      </c>
      <c r="AL47" s="1">
        <v>7607750</v>
      </c>
      <c r="AM47" s="1">
        <v>7304330</v>
      </c>
      <c r="AN47" s="1">
        <v>7000910</v>
      </c>
      <c r="AO47" s="1">
        <v>6697500</v>
      </c>
      <c r="AP47" s="1">
        <v>6394070</v>
      </c>
      <c r="AQ47" s="1">
        <v>6090660</v>
      </c>
      <c r="AR47" s="6"/>
      <c r="AS47" s="6">
        <f t="shared" si="24"/>
        <v>3293910</v>
      </c>
      <c r="AT47" s="6">
        <f t="shared" si="25"/>
        <v>2990510</v>
      </c>
      <c r="AU47" s="6">
        <f t="shared" si="26"/>
        <v>2687110</v>
      </c>
      <c r="AV47" s="6">
        <f t="shared" si="27"/>
        <v>2383700</v>
      </c>
      <c r="AW47" s="6">
        <f t="shared" si="28"/>
        <v>2080280</v>
      </c>
      <c r="AX47" s="6">
        <f t="shared" si="29"/>
        <v>1776860</v>
      </c>
      <c r="AY47" s="6">
        <f t="shared" si="30"/>
        <v>1473440</v>
      </c>
      <c r="AZ47" s="6">
        <f t="shared" si="31"/>
        <v>1170020</v>
      </c>
      <c r="BA47" s="6">
        <f t="shared" si="32"/>
        <v>866600</v>
      </c>
      <c r="BB47" s="6">
        <f t="shared" si="33"/>
        <v>563180</v>
      </c>
      <c r="BC47" s="6">
        <f t="shared" si="34"/>
        <v>259760</v>
      </c>
      <c r="BD47" s="6">
        <f t="shared" si="35"/>
        <v>-43660</v>
      </c>
      <c r="BE47" s="6">
        <f t="shared" si="36"/>
        <v>-347080</v>
      </c>
      <c r="BF47" s="6">
        <f t="shared" si="37"/>
        <v>-650490</v>
      </c>
      <c r="BG47" s="6">
        <f t="shared" si="38"/>
        <v>-953920</v>
      </c>
      <c r="BH47" s="6">
        <f t="shared" si="39"/>
        <v>-1257330</v>
      </c>
      <c r="BI47" s="6">
        <f t="shared" si="17"/>
        <v>30341777.941176482</v>
      </c>
      <c r="BJ47" s="6">
        <f t="shared" si="18"/>
        <v>-27047838.970588244</v>
      </c>
      <c r="BK47" s="8">
        <f t="shared" si="19"/>
        <v>0.89143882810775998</v>
      </c>
      <c r="BN47">
        <f t="shared" si="20"/>
        <v>180</v>
      </c>
      <c r="BO47">
        <f t="shared" si="21"/>
        <v>120</v>
      </c>
      <c r="BP47" s="5">
        <f t="shared" si="22"/>
        <v>0.89143882810775998</v>
      </c>
    </row>
    <row r="48" spans="2:76" x14ac:dyDescent="0.25">
      <c r="B48" s="1">
        <v>5650030</v>
      </c>
      <c r="C48">
        <v>65.272000000000006</v>
      </c>
      <c r="D48">
        <v>40</v>
      </c>
      <c r="E48">
        <v>185</v>
      </c>
      <c r="F48" s="16">
        <v>2664.9286359138182</v>
      </c>
      <c r="G48" s="1">
        <v>20115000</v>
      </c>
      <c r="H48">
        <v>9.0707699999999996</v>
      </c>
      <c r="I48" s="1">
        <v>23127200</v>
      </c>
      <c r="J48" s="1">
        <v>-2240050</v>
      </c>
      <c r="K48" s="1">
        <v>20887100</v>
      </c>
      <c r="N48" s="4">
        <f t="shared" si="16"/>
        <v>13220</v>
      </c>
      <c r="P48" s="1">
        <v>5635140</v>
      </c>
      <c r="Q48">
        <v>65.272000000000006</v>
      </c>
      <c r="R48">
        <v>40</v>
      </c>
      <c r="S48">
        <v>185</v>
      </c>
      <c r="U48" s="1">
        <v>20093900</v>
      </c>
      <c r="V48">
        <v>9.0612600000000008</v>
      </c>
      <c r="W48" s="1">
        <v>23113900</v>
      </c>
      <c r="X48" s="1">
        <v>-2226830</v>
      </c>
      <c r="Y48" s="1">
        <v>20887100</v>
      </c>
      <c r="AB48" s="1">
        <v>-2226830</v>
      </c>
      <c r="AC48" s="1">
        <v>-2336530</v>
      </c>
      <c r="AD48" s="1">
        <v>-2446240</v>
      </c>
      <c r="AE48" s="1">
        <v>-2555950</v>
      </c>
      <c r="AF48" s="1">
        <v>-2665650</v>
      </c>
      <c r="AG48" s="1">
        <v>-2775360</v>
      </c>
      <c r="AH48" s="1">
        <v>-2885060</v>
      </c>
      <c r="AI48" s="1">
        <v>-2994770</v>
      </c>
      <c r="AJ48" s="1">
        <v>-3104480</v>
      </c>
      <c r="AK48" s="1">
        <v>-3214180</v>
      </c>
      <c r="AL48" s="1">
        <v>-3323890</v>
      </c>
      <c r="AM48" s="1">
        <v>-3433600</v>
      </c>
      <c r="AN48" s="1">
        <v>-3543300</v>
      </c>
      <c r="AO48" s="1">
        <v>-3653010</v>
      </c>
      <c r="AP48" s="1">
        <v>-3762720</v>
      </c>
      <c r="AQ48" s="1">
        <v>-3872420</v>
      </c>
      <c r="AR48" s="6"/>
      <c r="AS48" s="6">
        <f t="shared" si="24"/>
        <v>13220</v>
      </c>
      <c r="AT48" s="6">
        <f t="shared" si="25"/>
        <v>-96480</v>
      </c>
      <c r="AU48" s="6">
        <f t="shared" si="26"/>
        <v>-206190</v>
      </c>
      <c r="AV48" s="6">
        <f t="shared" si="27"/>
        <v>-315900</v>
      </c>
      <c r="AW48" s="6">
        <f t="shared" si="28"/>
        <v>-425600</v>
      </c>
      <c r="AX48" s="6">
        <f t="shared" si="29"/>
        <v>-535310</v>
      </c>
      <c r="AY48" s="6">
        <f t="shared" si="30"/>
        <v>-645010</v>
      </c>
      <c r="AZ48" s="6">
        <f t="shared" si="31"/>
        <v>-754720</v>
      </c>
      <c r="BA48" s="6">
        <f t="shared" si="32"/>
        <v>-864430</v>
      </c>
      <c r="BB48" s="6">
        <f t="shared" si="33"/>
        <v>-974130</v>
      </c>
      <c r="BC48" s="6">
        <f t="shared" si="34"/>
        <v>-1083840</v>
      </c>
      <c r="BD48" s="6">
        <f t="shared" si="35"/>
        <v>-1193550</v>
      </c>
      <c r="BE48" s="6">
        <f t="shared" si="36"/>
        <v>-1303250</v>
      </c>
      <c r="BF48" s="6">
        <f t="shared" si="37"/>
        <v>-1412960</v>
      </c>
      <c r="BG48" s="6">
        <f t="shared" si="38"/>
        <v>-1522670</v>
      </c>
      <c r="BH48" s="6">
        <f t="shared" si="39"/>
        <v>-1632370</v>
      </c>
      <c r="BI48" s="6">
        <f t="shared" si="17"/>
        <v>10970633.823529415</v>
      </c>
      <c r="BJ48" s="6">
        <f t="shared" si="18"/>
        <v>-10957410.661764707</v>
      </c>
      <c r="BK48" s="8">
        <f t="shared" si="19"/>
        <v>0.99879467659048593</v>
      </c>
      <c r="BN48">
        <f t="shared" si="20"/>
        <v>185</v>
      </c>
      <c r="BO48">
        <f t="shared" si="21"/>
        <v>40</v>
      </c>
      <c r="BP48" s="5">
        <f t="shared" si="22"/>
        <v>0.99879467659048593</v>
      </c>
    </row>
    <row r="49" spans="2:68" x14ac:dyDescent="0.25">
      <c r="B49" s="1">
        <v>6659710</v>
      </c>
      <c r="C49">
        <v>65.272000000000006</v>
      </c>
      <c r="D49">
        <v>50</v>
      </c>
      <c r="E49">
        <v>185</v>
      </c>
      <c r="F49" s="16">
        <v>3331.1607948922724</v>
      </c>
      <c r="G49" s="1">
        <v>21621100</v>
      </c>
      <c r="H49">
        <v>7.7999400000000003</v>
      </c>
      <c r="I49" s="1">
        <v>26614400</v>
      </c>
      <c r="J49">
        <v>-715191</v>
      </c>
      <c r="K49" s="1">
        <v>25899200</v>
      </c>
      <c r="N49" s="4">
        <f t="shared" si="16"/>
        <v>560834</v>
      </c>
      <c r="P49" s="1">
        <v>6028290</v>
      </c>
      <c r="Q49">
        <v>65.272000000000006</v>
      </c>
      <c r="R49">
        <v>50</v>
      </c>
      <c r="S49">
        <v>185</v>
      </c>
      <c r="U49" s="1">
        <v>20726000</v>
      </c>
      <c r="V49">
        <v>7.4770300000000001</v>
      </c>
      <c r="W49" s="1">
        <v>26053600</v>
      </c>
      <c r="X49">
        <v>-154357</v>
      </c>
      <c r="Y49" s="1">
        <v>25899200</v>
      </c>
      <c r="AB49">
        <v>-154357</v>
      </c>
      <c r="AC49" s="4">
        <v>-291489</v>
      </c>
      <c r="AD49" s="4">
        <v>-428622</v>
      </c>
      <c r="AE49" s="4">
        <v>-565756</v>
      </c>
      <c r="AF49" s="4">
        <v>-702889</v>
      </c>
      <c r="AG49" s="4">
        <v>-840022</v>
      </c>
      <c r="AH49" s="4">
        <v>-977155</v>
      </c>
      <c r="AI49" s="1">
        <v>-1114290</v>
      </c>
      <c r="AJ49" s="1">
        <v>-1251420</v>
      </c>
      <c r="AK49" s="1">
        <v>-1388550</v>
      </c>
      <c r="AL49" s="1">
        <v>-1525690</v>
      </c>
      <c r="AM49" s="1">
        <v>-1662820</v>
      </c>
      <c r="AN49" s="1">
        <v>-1799950</v>
      </c>
      <c r="AO49" s="1">
        <v>-1937090</v>
      </c>
      <c r="AP49" s="1">
        <v>-2074220</v>
      </c>
      <c r="AQ49" s="1">
        <v>-2211350</v>
      </c>
      <c r="AR49" s="6"/>
      <c r="AS49" s="6">
        <f t="shared" si="24"/>
        <v>560834</v>
      </c>
      <c r="AT49" s="6">
        <f t="shared" si="25"/>
        <v>423702</v>
      </c>
      <c r="AU49" s="6">
        <f t="shared" si="26"/>
        <v>286569</v>
      </c>
      <c r="AV49" s="6">
        <f t="shared" si="27"/>
        <v>149435</v>
      </c>
      <c r="AW49" s="6">
        <f t="shared" si="28"/>
        <v>12302</v>
      </c>
      <c r="AX49" s="6">
        <f t="shared" si="29"/>
        <v>-124831</v>
      </c>
      <c r="AY49" s="6">
        <f t="shared" si="30"/>
        <v>-261964</v>
      </c>
      <c r="AZ49" s="6">
        <f t="shared" si="31"/>
        <v>-399099</v>
      </c>
      <c r="BA49" s="6">
        <f t="shared" si="32"/>
        <v>-536229</v>
      </c>
      <c r="BB49" s="6">
        <f t="shared" si="33"/>
        <v>-673359</v>
      </c>
      <c r="BC49" s="6">
        <f t="shared" si="34"/>
        <v>-810499</v>
      </c>
      <c r="BD49" s="6">
        <f t="shared" si="35"/>
        <v>-947629</v>
      </c>
      <c r="BE49" s="6">
        <f t="shared" si="36"/>
        <v>-1084759</v>
      </c>
      <c r="BF49" s="6">
        <f t="shared" si="37"/>
        <v>-1221899</v>
      </c>
      <c r="BG49" s="6">
        <f t="shared" si="38"/>
        <v>-1359029</v>
      </c>
      <c r="BH49" s="6">
        <f t="shared" si="39"/>
        <v>-1496159</v>
      </c>
      <c r="BI49" s="6">
        <f t="shared" si="17"/>
        <v>13713303.52941177</v>
      </c>
      <c r="BJ49" s="6">
        <f t="shared" si="18"/>
        <v>-13152469.139705887</v>
      </c>
      <c r="BK49" s="8">
        <f t="shared" si="19"/>
        <v>0.95910289679630967</v>
      </c>
      <c r="BN49">
        <f t="shared" si="20"/>
        <v>185</v>
      </c>
      <c r="BO49">
        <f t="shared" si="21"/>
        <v>50</v>
      </c>
      <c r="BP49" s="5">
        <f t="shared" si="22"/>
        <v>0.95910289679630967</v>
      </c>
    </row>
    <row r="50" spans="2:68" x14ac:dyDescent="0.25">
      <c r="B50" s="1">
        <v>7623130</v>
      </c>
      <c r="C50">
        <v>65.272000000000006</v>
      </c>
      <c r="D50">
        <v>60</v>
      </c>
      <c r="E50">
        <v>185</v>
      </c>
      <c r="F50" s="16">
        <v>3997.3929538707275</v>
      </c>
      <c r="G50" s="1">
        <v>23061400</v>
      </c>
      <c r="H50">
        <v>6.9329499999999999</v>
      </c>
      <c r="I50" s="1">
        <v>30024000</v>
      </c>
      <c r="J50">
        <v>799773</v>
      </c>
      <c r="K50" s="1">
        <v>30823800</v>
      </c>
      <c r="N50" s="4">
        <f t="shared" si="16"/>
        <v>1069977</v>
      </c>
      <c r="P50" s="1">
        <v>6418470</v>
      </c>
      <c r="Q50">
        <v>65.272000000000006</v>
      </c>
      <c r="R50">
        <v>60</v>
      </c>
      <c r="S50">
        <v>185</v>
      </c>
      <c r="U50" s="1">
        <v>21353700</v>
      </c>
      <c r="V50">
        <v>6.4195799999999998</v>
      </c>
      <c r="W50" s="1">
        <v>28954100</v>
      </c>
      <c r="X50" s="1">
        <v>1869750</v>
      </c>
      <c r="Y50" s="1">
        <v>30823800</v>
      </c>
      <c r="AB50" s="1">
        <v>1869750</v>
      </c>
      <c r="AC50" s="1">
        <v>1705190</v>
      </c>
      <c r="AD50" s="1">
        <v>1540630</v>
      </c>
      <c r="AE50" s="1">
        <v>1376070</v>
      </c>
      <c r="AF50" s="1">
        <v>1211510</v>
      </c>
      <c r="AG50" s="1">
        <v>1046950</v>
      </c>
      <c r="AH50" s="4">
        <v>882392</v>
      </c>
      <c r="AI50" s="4">
        <v>717832</v>
      </c>
      <c r="AJ50" s="4">
        <v>553273</v>
      </c>
      <c r="AK50" s="4">
        <v>388713</v>
      </c>
      <c r="AL50" s="4">
        <v>224153</v>
      </c>
      <c r="AM50" s="4">
        <v>59592.6</v>
      </c>
      <c r="AN50" s="4">
        <v>-104967</v>
      </c>
      <c r="AO50" s="4">
        <v>-269527</v>
      </c>
      <c r="AP50" s="4">
        <v>-434087</v>
      </c>
      <c r="AQ50" s="4">
        <v>-598646</v>
      </c>
      <c r="AR50" s="6"/>
      <c r="AS50" s="6">
        <f t="shared" si="24"/>
        <v>1069977</v>
      </c>
      <c r="AT50" s="6">
        <f t="shared" si="25"/>
        <v>905417</v>
      </c>
      <c r="AU50" s="6">
        <f t="shared" si="26"/>
        <v>740857</v>
      </c>
      <c r="AV50" s="6">
        <f t="shared" si="27"/>
        <v>576297</v>
      </c>
      <c r="AW50" s="6">
        <f t="shared" si="28"/>
        <v>411737</v>
      </c>
      <c r="AX50" s="6">
        <f t="shared" si="29"/>
        <v>247177</v>
      </c>
      <c r="AY50" s="6">
        <f t="shared" si="30"/>
        <v>82619</v>
      </c>
      <c r="AZ50" s="6">
        <f t="shared" si="31"/>
        <v>-81941</v>
      </c>
      <c r="BA50" s="6">
        <f t="shared" si="32"/>
        <v>-246500</v>
      </c>
      <c r="BB50" s="6">
        <f t="shared" si="33"/>
        <v>-411060</v>
      </c>
      <c r="BC50" s="6">
        <f t="shared" si="34"/>
        <v>-575620</v>
      </c>
      <c r="BD50" s="6">
        <f t="shared" si="35"/>
        <v>-740180.4</v>
      </c>
      <c r="BE50" s="6">
        <f t="shared" si="36"/>
        <v>-904740</v>
      </c>
      <c r="BF50" s="6">
        <f t="shared" si="37"/>
        <v>-1069300</v>
      </c>
      <c r="BG50" s="6">
        <f t="shared" si="38"/>
        <v>-1233860</v>
      </c>
      <c r="BH50" s="6">
        <f t="shared" si="39"/>
        <v>-1398419</v>
      </c>
      <c r="BI50" s="6">
        <f t="shared" si="17"/>
        <v>16455971.147058828</v>
      </c>
      <c r="BJ50" s="6">
        <f t="shared" si="18"/>
        <v>-15385994.523529414</v>
      </c>
      <c r="BK50" s="8">
        <f t="shared" si="19"/>
        <v>0.93497943002162776</v>
      </c>
      <c r="BN50">
        <f t="shared" si="20"/>
        <v>185</v>
      </c>
      <c r="BO50">
        <f t="shared" si="21"/>
        <v>60</v>
      </c>
      <c r="BP50" s="5">
        <f t="shared" si="22"/>
        <v>0.93497943002162776</v>
      </c>
    </row>
    <row r="51" spans="2:68" x14ac:dyDescent="0.25">
      <c r="B51" s="1">
        <v>8550410</v>
      </c>
      <c r="C51">
        <v>65.272000000000006</v>
      </c>
      <c r="D51">
        <v>70</v>
      </c>
      <c r="E51">
        <v>185</v>
      </c>
      <c r="F51" s="16">
        <v>4663.6251128491813</v>
      </c>
      <c r="G51" s="1">
        <v>24450500</v>
      </c>
      <c r="H51">
        <v>6.3004699999999998</v>
      </c>
      <c r="I51" s="1">
        <v>33364300</v>
      </c>
      <c r="J51" s="1">
        <v>2294710</v>
      </c>
      <c r="K51" s="1">
        <v>35659000</v>
      </c>
      <c r="N51" s="4">
        <f t="shared" si="16"/>
        <v>1549310</v>
      </c>
      <c r="P51" s="1">
        <v>6806080</v>
      </c>
      <c r="Q51">
        <v>65.272000000000006</v>
      </c>
      <c r="R51">
        <v>70</v>
      </c>
      <c r="S51">
        <v>185</v>
      </c>
      <c r="U51" s="1">
        <v>21977800</v>
      </c>
      <c r="V51">
        <v>5.6632999999999996</v>
      </c>
      <c r="W51" s="1">
        <v>31815000</v>
      </c>
      <c r="X51" s="1">
        <v>3844020</v>
      </c>
      <c r="Y51" s="1">
        <v>35659000</v>
      </c>
      <c r="AB51" s="1">
        <v>3844020</v>
      </c>
      <c r="AC51" s="1">
        <v>3652040</v>
      </c>
      <c r="AD51" s="1">
        <v>3460050</v>
      </c>
      <c r="AE51" s="1">
        <v>3268060</v>
      </c>
      <c r="AF51" s="1">
        <v>3076080</v>
      </c>
      <c r="AG51" s="1">
        <v>2884090</v>
      </c>
      <c r="AH51" s="1">
        <v>2692100</v>
      </c>
      <c r="AI51" s="1">
        <v>2500120</v>
      </c>
      <c r="AJ51" s="1">
        <v>2308130</v>
      </c>
      <c r="AK51" s="1">
        <v>2116140</v>
      </c>
      <c r="AL51" s="1">
        <v>1924160</v>
      </c>
      <c r="AM51" s="1">
        <v>1732170</v>
      </c>
      <c r="AN51" s="1">
        <v>1540190</v>
      </c>
      <c r="AO51" s="1">
        <v>1348200</v>
      </c>
      <c r="AP51" s="1">
        <v>1156210</v>
      </c>
      <c r="AQ51" s="4">
        <v>964226</v>
      </c>
      <c r="AR51" s="6"/>
      <c r="AS51" s="6">
        <f t="shared" si="24"/>
        <v>1549310</v>
      </c>
      <c r="AT51" s="6">
        <f t="shared" si="25"/>
        <v>1357330</v>
      </c>
      <c r="AU51" s="6">
        <f t="shared" si="26"/>
        <v>1165340</v>
      </c>
      <c r="AV51" s="6">
        <f t="shared" si="27"/>
        <v>973350</v>
      </c>
      <c r="AW51" s="6">
        <f t="shared" si="28"/>
        <v>781370</v>
      </c>
      <c r="AX51" s="6">
        <f t="shared" si="29"/>
        <v>589380</v>
      </c>
      <c r="AY51" s="6">
        <f t="shared" si="30"/>
        <v>397390</v>
      </c>
      <c r="AZ51" s="6">
        <f t="shared" si="31"/>
        <v>205410</v>
      </c>
      <c r="BA51" s="6">
        <f t="shared" si="32"/>
        <v>13420</v>
      </c>
      <c r="BB51" s="6">
        <f t="shared" si="33"/>
        <v>-178570</v>
      </c>
      <c r="BC51" s="6">
        <f t="shared" si="34"/>
        <v>-370550</v>
      </c>
      <c r="BD51" s="6">
        <f t="shared" si="35"/>
        <v>-562540</v>
      </c>
      <c r="BE51" s="6">
        <f t="shared" si="36"/>
        <v>-754520</v>
      </c>
      <c r="BF51" s="6">
        <f t="shared" si="37"/>
        <v>-946510</v>
      </c>
      <c r="BG51" s="6">
        <f t="shared" si="38"/>
        <v>-1138500</v>
      </c>
      <c r="BH51" s="6">
        <f t="shared" si="39"/>
        <v>-1330484</v>
      </c>
      <c r="BI51" s="6">
        <f t="shared" si="17"/>
        <v>19198642.64705883</v>
      </c>
      <c r="BJ51" s="6">
        <f t="shared" si="18"/>
        <v>-17649330.323529415</v>
      </c>
      <c r="BK51" s="8">
        <f t="shared" si="19"/>
        <v>0.91930094475888557</v>
      </c>
      <c r="BN51">
        <f t="shared" si="20"/>
        <v>185</v>
      </c>
      <c r="BO51">
        <f t="shared" si="21"/>
        <v>70</v>
      </c>
      <c r="BP51" s="5">
        <f t="shared" si="22"/>
        <v>0.91930094475888557</v>
      </c>
    </row>
    <row r="52" spans="2:68" x14ac:dyDescent="0.25">
      <c r="B52" s="1">
        <v>9448340</v>
      </c>
      <c r="C52">
        <v>65.272000000000006</v>
      </c>
      <c r="D52">
        <v>80</v>
      </c>
      <c r="E52">
        <v>185</v>
      </c>
      <c r="F52" s="16">
        <v>5329.8572718276355</v>
      </c>
      <c r="G52" s="1">
        <v>25798000</v>
      </c>
      <c r="H52">
        <v>5.8167299999999997</v>
      </c>
      <c r="I52" s="1">
        <v>36640600</v>
      </c>
      <c r="J52" s="1">
        <v>3762500</v>
      </c>
      <c r="K52" s="1">
        <v>40403100</v>
      </c>
      <c r="N52" s="4">
        <f t="shared" si="16"/>
        <v>2004580</v>
      </c>
      <c r="P52" s="1">
        <v>7191430</v>
      </c>
      <c r="Q52">
        <v>65.272000000000006</v>
      </c>
      <c r="R52">
        <v>80</v>
      </c>
      <c r="S52">
        <v>185</v>
      </c>
      <c r="U52" s="1">
        <v>22598700</v>
      </c>
      <c r="V52">
        <v>5.0953799999999996</v>
      </c>
      <c r="W52" s="1">
        <v>34636000</v>
      </c>
      <c r="X52" s="1">
        <v>5767080</v>
      </c>
      <c r="Y52" s="1">
        <v>40403100</v>
      </c>
      <c r="AB52" s="1">
        <v>5767080</v>
      </c>
      <c r="AC52" s="1">
        <v>5547670</v>
      </c>
      <c r="AD52" s="1">
        <v>5328260</v>
      </c>
      <c r="AE52" s="1">
        <v>5108840</v>
      </c>
      <c r="AF52" s="1">
        <v>4889430</v>
      </c>
      <c r="AG52" s="1">
        <v>4670020</v>
      </c>
      <c r="AH52" s="1">
        <v>4450610</v>
      </c>
      <c r="AI52" s="1">
        <v>4231190</v>
      </c>
      <c r="AJ52" s="1">
        <v>4011780</v>
      </c>
      <c r="AK52" s="1">
        <v>3792370</v>
      </c>
      <c r="AL52" s="1">
        <v>3572950</v>
      </c>
      <c r="AM52" s="1">
        <v>3353540</v>
      </c>
      <c r="AN52" s="1">
        <v>3134130</v>
      </c>
      <c r="AO52" s="1">
        <v>2914710</v>
      </c>
      <c r="AP52" s="1">
        <v>2695300</v>
      </c>
      <c r="AQ52" s="1">
        <v>2475890</v>
      </c>
      <c r="AR52" s="6"/>
      <c r="AS52" s="6">
        <f t="shared" si="24"/>
        <v>2004580</v>
      </c>
      <c r="AT52" s="6">
        <f t="shared" si="25"/>
        <v>1785170</v>
      </c>
      <c r="AU52" s="6">
        <f t="shared" si="26"/>
        <v>1565760</v>
      </c>
      <c r="AV52" s="6">
        <f t="shared" si="27"/>
        <v>1346340</v>
      </c>
      <c r="AW52" s="6">
        <f t="shared" si="28"/>
        <v>1126930</v>
      </c>
      <c r="AX52" s="6">
        <f t="shared" si="29"/>
        <v>907520</v>
      </c>
      <c r="AY52" s="6">
        <f t="shared" si="30"/>
        <v>688110</v>
      </c>
      <c r="AZ52" s="6">
        <f t="shared" si="31"/>
        <v>468690</v>
      </c>
      <c r="BA52" s="6">
        <f t="shared" si="32"/>
        <v>249280</v>
      </c>
      <c r="BB52" s="6">
        <f t="shared" si="33"/>
        <v>29870</v>
      </c>
      <c r="BC52" s="6">
        <f t="shared" si="34"/>
        <v>-189550</v>
      </c>
      <c r="BD52" s="6">
        <f t="shared" si="35"/>
        <v>-408960</v>
      </c>
      <c r="BE52" s="6">
        <f t="shared" si="36"/>
        <v>-628370</v>
      </c>
      <c r="BF52" s="6">
        <f t="shared" si="37"/>
        <v>-847790</v>
      </c>
      <c r="BG52" s="6">
        <f t="shared" si="38"/>
        <v>-1067200</v>
      </c>
      <c r="BH52" s="6">
        <f t="shared" si="39"/>
        <v>-1286610</v>
      </c>
      <c r="BI52" s="6">
        <f t="shared" si="17"/>
        <v>21941295.5882353</v>
      </c>
      <c r="BJ52" s="6">
        <f t="shared" si="18"/>
        <v>-19936712.794117652</v>
      </c>
      <c r="BK52" s="8">
        <f t="shared" si="19"/>
        <v>0.90863881369008648</v>
      </c>
      <c r="BN52">
        <f t="shared" si="20"/>
        <v>185</v>
      </c>
      <c r="BO52">
        <f t="shared" si="21"/>
        <v>80</v>
      </c>
      <c r="BP52" s="5">
        <f t="shared" si="22"/>
        <v>0.90863881369008648</v>
      </c>
    </row>
    <row r="53" spans="2:68" x14ac:dyDescent="0.25">
      <c r="B53" s="1">
        <v>10321700</v>
      </c>
      <c r="C53">
        <v>65.272000000000006</v>
      </c>
      <c r="D53">
        <v>90</v>
      </c>
      <c r="E53">
        <v>185</v>
      </c>
      <c r="F53" s="16">
        <v>5996.0894308060906</v>
      </c>
      <c r="G53" s="1">
        <v>27110800</v>
      </c>
      <c r="H53">
        <v>5.4335500000000003</v>
      </c>
      <c r="I53" s="1">
        <v>39856500</v>
      </c>
      <c r="J53" s="1">
        <v>5197790</v>
      </c>
      <c r="K53" s="1">
        <v>45054300</v>
      </c>
      <c r="N53" s="4">
        <f t="shared" si="16"/>
        <v>2439850</v>
      </c>
      <c r="P53" s="1">
        <v>7574790</v>
      </c>
      <c r="Q53">
        <v>65.272000000000006</v>
      </c>
      <c r="R53">
        <v>90</v>
      </c>
      <c r="S53">
        <v>185</v>
      </c>
      <c r="U53" s="1">
        <v>23216800</v>
      </c>
      <c r="V53">
        <v>4.6531200000000004</v>
      </c>
      <c r="W53" s="1">
        <v>37416600</v>
      </c>
      <c r="X53" s="1">
        <v>7637640</v>
      </c>
      <c r="Y53" s="1">
        <v>45054300</v>
      </c>
      <c r="AB53" s="1">
        <v>7637640</v>
      </c>
      <c r="AC53" s="1">
        <v>7390800</v>
      </c>
      <c r="AD53" s="1">
        <v>7143960</v>
      </c>
      <c r="AE53" s="1">
        <v>6897120</v>
      </c>
      <c r="AF53" s="1">
        <v>6650280</v>
      </c>
      <c r="AG53" s="1">
        <v>6403440</v>
      </c>
      <c r="AH53" s="1">
        <v>6156600</v>
      </c>
      <c r="AI53" s="1">
        <v>5909760</v>
      </c>
      <c r="AJ53" s="1">
        <v>5662920</v>
      </c>
      <c r="AK53" s="1">
        <v>5416080</v>
      </c>
      <c r="AL53" s="1">
        <v>5169240</v>
      </c>
      <c r="AM53" s="1">
        <v>4922400</v>
      </c>
      <c r="AN53" s="1">
        <v>4675560</v>
      </c>
      <c r="AO53" s="1">
        <v>4428720</v>
      </c>
      <c r="AP53" s="1">
        <v>4181880</v>
      </c>
      <c r="AQ53" s="1">
        <v>3935040</v>
      </c>
      <c r="AR53" s="6"/>
      <c r="AS53" s="6">
        <f t="shared" si="24"/>
        <v>2439850</v>
      </c>
      <c r="AT53" s="6">
        <f t="shared" si="25"/>
        <v>2193010</v>
      </c>
      <c r="AU53" s="6">
        <f t="shared" si="26"/>
        <v>1946170</v>
      </c>
      <c r="AV53" s="6">
        <f t="shared" si="27"/>
        <v>1699330</v>
      </c>
      <c r="AW53" s="6">
        <f t="shared" si="28"/>
        <v>1452490</v>
      </c>
      <c r="AX53" s="6">
        <f t="shared" si="29"/>
        <v>1205650</v>
      </c>
      <c r="AY53" s="6">
        <f t="shared" si="30"/>
        <v>958810</v>
      </c>
      <c r="AZ53" s="6">
        <f t="shared" si="31"/>
        <v>711970</v>
      </c>
      <c r="BA53" s="6">
        <f t="shared" si="32"/>
        <v>465130</v>
      </c>
      <c r="BB53" s="6">
        <f t="shared" si="33"/>
        <v>218290</v>
      </c>
      <c r="BC53" s="6">
        <f t="shared" si="34"/>
        <v>-28550</v>
      </c>
      <c r="BD53" s="6">
        <f t="shared" si="35"/>
        <v>-275390</v>
      </c>
      <c r="BE53" s="6">
        <f t="shared" si="36"/>
        <v>-522230</v>
      </c>
      <c r="BF53" s="6">
        <f t="shared" si="37"/>
        <v>-769070</v>
      </c>
      <c r="BG53" s="6">
        <f t="shared" si="38"/>
        <v>-1015910</v>
      </c>
      <c r="BH53" s="6">
        <f t="shared" si="39"/>
        <v>-1262750</v>
      </c>
      <c r="BI53" s="6">
        <f t="shared" si="17"/>
        <v>24684000.000000007</v>
      </c>
      <c r="BJ53" s="6">
        <f t="shared" si="18"/>
        <v>-22244150.000000004</v>
      </c>
      <c r="BK53" s="8">
        <f t="shared" si="19"/>
        <v>0.90115661967266236</v>
      </c>
      <c r="BN53">
        <f t="shared" si="20"/>
        <v>185</v>
      </c>
      <c r="BO53">
        <f t="shared" si="21"/>
        <v>90</v>
      </c>
      <c r="BP53" s="5">
        <f t="shared" si="22"/>
        <v>0.90115661967266236</v>
      </c>
    </row>
    <row r="54" spans="2:68" x14ac:dyDescent="0.25">
      <c r="B54" s="1">
        <v>11174200</v>
      </c>
      <c r="C54">
        <v>65.272000000000006</v>
      </c>
      <c r="D54">
        <v>100</v>
      </c>
      <c r="E54">
        <v>185</v>
      </c>
      <c r="F54" s="16">
        <v>6662.3215897845448</v>
      </c>
      <c r="G54" s="1">
        <v>28394100</v>
      </c>
      <c r="H54">
        <v>5.1216699999999999</v>
      </c>
      <c r="I54" s="1">
        <v>43014400</v>
      </c>
      <c r="J54" s="1">
        <v>6596330</v>
      </c>
      <c r="K54" s="1">
        <v>49610700</v>
      </c>
      <c r="N54" s="4">
        <f t="shared" si="16"/>
        <v>2858110</v>
      </c>
      <c r="P54" s="1">
        <v>7956360</v>
      </c>
      <c r="Q54">
        <v>65.272000000000006</v>
      </c>
      <c r="R54">
        <v>100</v>
      </c>
      <c r="S54">
        <v>185</v>
      </c>
      <c r="U54" s="1">
        <v>23832600</v>
      </c>
      <c r="V54">
        <v>4.29887</v>
      </c>
      <c r="W54" s="1">
        <v>40156300</v>
      </c>
      <c r="X54" s="1">
        <v>9454440</v>
      </c>
      <c r="Y54" s="1">
        <v>49610700</v>
      </c>
      <c r="AB54" s="1">
        <v>9454440</v>
      </c>
      <c r="AC54" s="1">
        <v>9180180</v>
      </c>
      <c r="AD54" s="1">
        <v>8905910</v>
      </c>
      <c r="AE54" s="1">
        <v>8631640</v>
      </c>
      <c r="AF54" s="1">
        <v>8357380</v>
      </c>
      <c r="AG54" s="1">
        <v>8083110</v>
      </c>
      <c r="AH54" s="1">
        <v>7808840</v>
      </c>
      <c r="AI54" s="1">
        <v>7534580</v>
      </c>
      <c r="AJ54" s="1">
        <v>7260310</v>
      </c>
      <c r="AK54" s="1">
        <v>6986050</v>
      </c>
      <c r="AL54" s="1">
        <v>6711780</v>
      </c>
      <c r="AM54" s="1">
        <v>6437510</v>
      </c>
      <c r="AN54" s="1">
        <v>6163250</v>
      </c>
      <c r="AO54" s="1">
        <v>5888980</v>
      </c>
      <c r="AP54" s="1">
        <v>5614710</v>
      </c>
      <c r="AQ54" s="1">
        <v>5340450</v>
      </c>
      <c r="AR54" s="6"/>
      <c r="AS54" s="6">
        <f t="shared" si="24"/>
        <v>2858110</v>
      </c>
      <c r="AT54" s="6">
        <f t="shared" si="25"/>
        <v>2583850</v>
      </c>
      <c r="AU54" s="6">
        <f t="shared" si="26"/>
        <v>2309580</v>
      </c>
      <c r="AV54" s="6">
        <f t="shared" si="27"/>
        <v>2035310</v>
      </c>
      <c r="AW54" s="6">
        <f t="shared" si="28"/>
        <v>1761050</v>
      </c>
      <c r="AX54" s="6">
        <f t="shared" si="29"/>
        <v>1486780</v>
      </c>
      <c r="AY54" s="6">
        <f t="shared" si="30"/>
        <v>1212510</v>
      </c>
      <c r="AZ54" s="6">
        <f t="shared" si="31"/>
        <v>938250</v>
      </c>
      <c r="BA54" s="6">
        <f t="shared" si="32"/>
        <v>663980</v>
      </c>
      <c r="BB54" s="6">
        <f t="shared" si="33"/>
        <v>389720</v>
      </c>
      <c r="BC54" s="6">
        <f t="shared" si="34"/>
        <v>115450</v>
      </c>
      <c r="BD54" s="6">
        <f t="shared" si="35"/>
        <v>-158820</v>
      </c>
      <c r="BE54" s="6">
        <f t="shared" si="36"/>
        <v>-433080</v>
      </c>
      <c r="BF54" s="6">
        <f t="shared" si="37"/>
        <v>-707350</v>
      </c>
      <c r="BG54" s="6">
        <f t="shared" si="38"/>
        <v>-981620</v>
      </c>
      <c r="BH54" s="6">
        <f t="shared" si="39"/>
        <v>-1255880</v>
      </c>
      <c r="BI54" s="6">
        <f t="shared" si="17"/>
        <v>27426629.411764719</v>
      </c>
      <c r="BJ54" s="6">
        <f t="shared" si="18"/>
        <v>-24568517.205882363</v>
      </c>
      <c r="BK54" s="8">
        <f t="shared" si="19"/>
        <v>0.89579061418840034</v>
      </c>
      <c r="BN54">
        <f t="shared" si="20"/>
        <v>185</v>
      </c>
      <c r="BO54">
        <f t="shared" si="21"/>
        <v>100</v>
      </c>
      <c r="BP54" s="5">
        <f t="shared" si="22"/>
        <v>0.89579061418840034</v>
      </c>
    </row>
    <row r="55" spans="2:68" x14ac:dyDescent="0.25">
      <c r="B55" s="1">
        <v>12008500</v>
      </c>
      <c r="C55">
        <v>65.272000000000006</v>
      </c>
      <c r="D55">
        <v>110</v>
      </c>
      <c r="E55">
        <v>185</v>
      </c>
      <c r="F55" s="16">
        <v>7328.553748762999</v>
      </c>
      <c r="G55" s="1">
        <v>29651700</v>
      </c>
      <c r="H55">
        <v>4.8622899999999998</v>
      </c>
      <c r="I55" s="1">
        <v>46116000</v>
      </c>
      <c r="J55" s="1">
        <v>7954620</v>
      </c>
      <c r="K55" s="1">
        <v>54070700</v>
      </c>
      <c r="N55" s="4">
        <f t="shared" si="16"/>
        <v>3261680</v>
      </c>
      <c r="P55" s="1">
        <v>8336310</v>
      </c>
      <c r="Q55">
        <v>65.272000000000006</v>
      </c>
      <c r="R55">
        <v>110</v>
      </c>
      <c r="S55">
        <v>185</v>
      </c>
      <c r="U55" s="1">
        <v>24446200</v>
      </c>
      <c r="V55">
        <v>4.00868</v>
      </c>
      <c r="W55" s="1">
        <v>42854400</v>
      </c>
      <c r="X55" s="1">
        <v>11216300</v>
      </c>
      <c r="Y55" s="1">
        <v>54070700</v>
      </c>
      <c r="AB55" s="1">
        <v>11216300</v>
      </c>
      <c r="AC55" s="1">
        <v>10914600</v>
      </c>
      <c r="AD55" s="1">
        <v>10612900</v>
      </c>
      <c r="AE55" s="1">
        <v>10311200</v>
      </c>
      <c r="AF55" s="1">
        <v>10009500</v>
      </c>
      <c r="AG55" s="1">
        <v>9707810</v>
      </c>
      <c r="AH55" s="1">
        <v>9406120</v>
      </c>
      <c r="AI55" s="1">
        <v>9104430</v>
      </c>
      <c r="AJ55" s="1">
        <v>8802730</v>
      </c>
      <c r="AK55" s="1">
        <v>8501040</v>
      </c>
      <c r="AL55" s="1">
        <v>8199350</v>
      </c>
      <c r="AM55" s="1">
        <v>7897650</v>
      </c>
      <c r="AN55" s="1">
        <v>7595960</v>
      </c>
      <c r="AO55" s="1">
        <v>7294270</v>
      </c>
      <c r="AP55" s="1">
        <v>6992580</v>
      </c>
      <c r="AQ55" s="1">
        <v>6690880</v>
      </c>
      <c r="AR55" s="6"/>
      <c r="AS55" s="6">
        <f t="shared" si="24"/>
        <v>3261680</v>
      </c>
      <c r="AT55" s="6">
        <f t="shared" si="25"/>
        <v>2959980</v>
      </c>
      <c r="AU55" s="6">
        <f t="shared" si="26"/>
        <v>2658280</v>
      </c>
      <c r="AV55" s="6">
        <f t="shared" si="27"/>
        <v>2356580</v>
      </c>
      <c r="AW55" s="6">
        <f t="shared" si="28"/>
        <v>2054880</v>
      </c>
      <c r="AX55" s="6">
        <f t="shared" si="29"/>
        <v>1753190</v>
      </c>
      <c r="AY55" s="6">
        <f t="shared" si="30"/>
        <v>1451500</v>
      </c>
      <c r="AZ55" s="6">
        <f t="shared" si="31"/>
        <v>1149810</v>
      </c>
      <c r="BA55" s="6">
        <f t="shared" si="32"/>
        <v>848110</v>
      </c>
      <c r="BB55" s="6">
        <f t="shared" si="33"/>
        <v>546420</v>
      </c>
      <c r="BC55" s="6">
        <f t="shared" si="34"/>
        <v>244730</v>
      </c>
      <c r="BD55" s="6">
        <f t="shared" si="35"/>
        <v>-56970</v>
      </c>
      <c r="BE55" s="6">
        <f t="shared" si="36"/>
        <v>-358660</v>
      </c>
      <c r="BF55" s="6">
        <f t="shared" si="37"/>
        <v>-660350</v>
      </c>
      <c r="BG55" s="6">
        <f t="shared" si="38"/>
        <v>-962040</v>
      </c>
      <c r="BH55" s="6">
        <f t="shared" si="39"/>
        <v>-1263740</v>
      </c>
      <c r="BI55" s="6">
        <f t="shared" si="17"/>
        <v>30169388.23529413</v>
      </c>
      <c r="BJ55" s="6">
        <f t="shared" si="18"/>
        <v>-26907721.617647067</v>
      </c>
      <c r="BK55" s="8">
        <f t="shared" si="19"/>
        <v>0.89188820826564352</v>
      </c>
      <c r="BN55">
        <f t="shared" si="20"/>
        <v>185</v>
      </c>
      <c r="BO55">
        <f t="shared" si="21"/>
        <v>110</v>
      </c>
      <c r="BP55" s="5">
        <f t="shared" si="22"/>
        <v>0.89188820826564352</v>
      </c>
    </row>
    <row r="56" spans="2:68" x14ac:dyDescent="0.25">
      <c r="B56" s="1">
        <v>12826800</v>
      </c>
      <c r="C56">
        <v>68.333600000000004</v>
      </c>
      <c r="D56">
        <v>120</v>
      </c>
      <c r="E56">
        <v>185</v>
      </c>
      <c r="F56" s="16">
        <v>7994.785907741456</v>
      </c>
      <c r="G56" s="1">
        <v>30902600</v>
      </c>
      <c r="H56">
        <v>4.4370099999999999</v>
      </c>
      <c r="I56" s="1">
        <v>50721400</v>
      </c>
      <c r="J56" s="1">
        <v>9269650</v>
      </c>
      <c r="K56" s="1">
        <v>61534700</v>
      </c>
      <c r="N56" s="4">
        <f t="shared" si="16"/>
        <v>3652250</v>
      </c>
      <c r="P56" s="1">
        <v>8714790</v>
      </c>
      <c r="Q56">
        <v>65.272000000000006</v>
      </c>
      <c r="R56">
        <v>120</v>
      </c>
      <c r="S56">
        <v>185</v>
      </c>
      <c r="U56" s="1">
        <v>25057800</v>
      </c>
      <c r="V56">
        <v>3.7665700000000002</v>
      </c>
      <c r="W56" s="1">
        <v>45510300</v>
      </c>
      <c r="X56" s="1">
        <v>12921900</v>
      </c>
      <c r="Y56" s="1">
        <v>58432300</v>
      </c>
      <c r="AB56" s="1">
        <v>12921900</v>
      </c>
      <c r="AC56" s="1">
        <v>12592800</v>
      </c>
      <c r="AD56" s="1">
        <v>12263700</v>
      </c>
      <c r="AE56" s="1">
        <v>11934600</v>
      </c>
      <c r="AF56" s="1">
        <v>11605500</v>
      </c>
      <c r="AG56" s="1">
        <v>11276400</v>
      </c>
      <c r="AH56" s="1">
        <v>10947200</v>
      </c>
      <c r="AI56" s="1">
        <v>10618100</v>
      </c>
      <c r="AJ56" s="1">
        <v>10289000</v>
      </c>
      <c r="AK56" s="1">
        <v>9959870</v>
      </c>
      <c r="AL56" s="1">
        <v>9630750</v>
      </c>
      <c r="AM56" s="1">
        <v>9301630</v>
      </c>
      <c r="AN56" s="1">
        <v>8972520</v>
      </c>
      <c r="AO56" s="1">
        <v>8643400</v>
      </c>
      <c r="AP56" s="1">
        <v>8314280</v>
      </c>
      <c r="AQ56" s="1">
        <v>7985160</v>
      </c>
      <c r="AR56" s="6"/>
      <c r="AS56" s="6">
        <f t="shared" si="24"/>
        <v>3652250</v>
      </c>
      <c r="AT56" s="6">
        <f t="shared" si="25"/>
        <v>3323150</v>
      </c>
      <c r="AU56" s="6">
        <f t="shared" si="26"/>
        <v>2994050</v>
      </c>
      <c r="AV56" s="6">
        <f t="shared" si="27"/>
        <v>2664950</v>
      </c>
      <c r="AW56" s="6">
        <f t="shared" si="28"/>
        <v>2335850</v>
      </c>
      <c r="AX56" s="6">
        <f t="shared" si="29"/>
        <v>2006750</v>
      </c>
      <c r="AY56" s="6">
        <f t="shared" si="30"/>
        <v>1677550</v>
      </c>
      <c r="AZ56" s="6">
        <f t="shared" si="31"/>
        <v>1348450</v>
      </c>
      <c r="BA56" s="6">
        <f t="shared" si="32"/>
        <v>1019350</v>
      </c>
      <c r="BB56" s="6">
        <f t="shared" si="33"/>
        <v>690220</v>
      </c>
      <c r="BC56" s="6">
        <f t="shared" si="34"/>
        <v>361100</v>
      </c>
      <c r="BD56" s="6">
        <f t="shared" si="35"/>
        <v>31980</v>
      </c>
      <c r="BE56" s="6">
        <f t="shared" si="36"/>
        <v>-297130</v>
      </c>
      <c r="BF56" s="6">
        <f t="shared" si="37"/>
        <v>-626250</v>
      </c>
      <c r="BG56" s="6">
        <f t="shared" si="38"/>
        <v>-955370</v>
      </c>
      <c r="BH56" s="6">
        <f t="shared" si="39"/>
        <v>-1284490</v>
      </c>
      <c r="BI56" s="6">
        <f t="shared" si="17"/>
        <v>32911810.294117659</v>
      </c>
      <c r="BJ56" s="6">
        <f t="shared" si="18"/>
        <v>-29259523.897058833</v>
      </c>
      <c r="BK56" s="8">
        <f t="shared" si="19"/>
        <v>0.88902809160541374</v>
      </c>
      <c r="BN56">
        <f t="shared" si="20"/>
        <v>185</v>
      </c>
      <c r="BO56">
        <f t="shared" si="21"/>
        <v>120</v>
      </c>
      <c r="BP56" s="5">
        <f t="shared" si="22"/>
        <v>0.88902809160541374</v>
      </c>
    </row>
    <row r="57" spans="2:68" x14ac:dyDescent="0.25">
      <c r="B57" s="1">
        <v>5948210</v>
      </c>
      <c r="C57">
        <v>68.333600000000004</v>
      </c>
      <c r="D57">
        <v>40</v>
      </c>
      <c r="E57">
        <v>190</v>
      </c>
      <c r="F57" s="16">
        <v>2884.4004905595584</v>
      </c>
      <c r="G57" s="1">
        <v>20555000</v>
      </c>
      <c r="H57">
        <v>8.5378900000000009</v>
      </c>
      <c r="I57" s="1">
        <v>24315800</v>
      </c>
      <c r="J57" s="1">
        <v>-1611640</v>
      </c>
      <c r="K57" s="1">
        <v>22704200</v>
      </c>
      <c r="N57" s="4">
        <f t="shared" si="16"/>
        <v>209000</v>
      </c>
      <c r="P57" s="1">
        <v>5712900</v>
      </c>
      <c r="Q57">
        <v>68.333600000000004</v>
      </c>
      <c r="R57">
        <v>40</v>
      </c>
      <c r="S57">
        <v>190</v>
      </c>
      <c r="U57" s="1">
        <v>20221400</v>
      </c>
      <c r="V57">
        <v>8.3993400000000005</v>
      </c>
      <c r="W57" s="1">
        <v>24106800</v>
      </c>
      <c r="X57" s="1">
        <v>-1402640</v>
      </c>
      <c r="Y57" s="1">
        <v>22704200</v>
      </c>
      <c r="AB57" s="1">
        <v>-1402640</v>
      </c>
      <c r="AC57" s="1">
        <v>-1521690</v>
      </c>
      <c r="AD57" s="1">
        <v>-1640740</v>
      </c>
      <c r="AE57" s="1">
        <v>-1759790</v>
      </c>
      <c r="AF57" s="1">
        <v>-1878840</v>
      </c>
      <c r="AG57" s="1">
        <v>-1997890</v>
      </c>
      <c r="AH57" s="1">
        <v>-2116940</v>
      </c>
      <c r="AI57" s="1">
        <v>-2235990</v>
      </c>
      <c r="AJ57" s="1">
        <v>-2355040</v>
      </c>
      <c r="AK57" s="1">
        <v>-2474090</v>
      </c>
      <c r="AL57" s="1">
        <v>-2593150</v>
      </c>
      <c r="AM57" s="1">
        <v>-2712200</v>
      </c>
      <c r="AN57" s="1">
        <v>-2831250</v>
      </c>
      <c r="AO57" s="1">
        <v>-2950300</v>
      </c>
      <c r="AP57" s="1">
        <v>-3069350</v>
      </c>
      <c r="AQ57" s="1">
        <v>-3188400</v>
      </c>
      <c r="AR57" s="6"/>
      <c r="AS57" s="6">
        <f t="shared" si="24"/>
        <v>209000</v>
      </c>
      <c r="AT57" s="6">
        <f t="shared" si="25"/>
        <v>89950</v>
      </c>
      <c r="AU57" s="6">
        <f t="shared" si="26"/>
        <v>-29100</v>
      </c>
      <c r="AV57" s="6">
        <f t="shared" si="27"/>
        <v>-148150</v>
      </c>
      <c r="AW57" s="6">
        <f t="shared" si="28"/>
        <v>-267200</v>
      </c>
      <c r="AX57" s="6">
        <f t="shared" si="29"/>
        <v>-386250</v>
      </c>
      <c r="AY57" s="6">
        <f t="shared" si="30"/>
        <v>-505300</v>
      </c>
      <c r="AZ57" s="6">
        <f t="shared" si="31"/>
        <v>-624350</v>
      </c>
      <c r="BA57" s="6">
        <f t="shared" si="32"/>
        <v>-743400</v>
      </c>
      <c r="BB57" s="6">
        <f t="shared" si="33"/>
        <v>-862450</v>
      </c>
      <c r="BC57" s="6">
        <f t="shared" si="34"/>
        <v>-981510</v>
      </c>
      <c r="BD57" s="6">
        <f t="shared" si="35"/>
        <v>-1100560</v>
      </c>
      <c r="BE57" s="6">
        <f t="shared" si="36"/>
        <v>-1219610</v>
      </c>
      <c r="BF57" s="6">
        <f t="shared" si="37"/>
        <v>-1338660</v>
      </c>
      <c r="BG57" s="6">
        <f t="shared" si="38"/>
        <v>-1457710</v>
      </c>
      <c r="BH57" s="6">
        <f t="shared" si="39"/>
        <v>-1576760</v>
      </c>
      <c r="BI57" s="6">
        <f t="shared" si="17"/>
        <v>11905088.23529412</v>
      </c>
      <c r="BJ57" s="6">
        <f t="shared" si="18"/>
        <v>-11696085.367647061</v>
      </c>
      <c r="BK57" s="8">
        <f t="shared" si="19"/>
        <v>0.98244424035199973</v>
      </c>
      <c r="BN57">
        <f t="shared" si="20"/>
        <v>190</v>
      </c>
      <c r="BO57">
        <f t="shared" si="21"/>
        <v>40</v>
      </c>
      <c r="BP57" s="5">
        <f t="shared" si="22"/>
        <v>0.98244424035199973</v>
      </c>
    </row>
    <row r="58" spans="2:68" x14ac:dyDescent="0.25">
      <c r="B58" s="1">
        <v>7007180</v>
      </c>
      <c r="C58">
        <v>68.333600000000004</v>
      </c>
      <c r="D58">
        <v>50</v>
      </c>
      <c r="E58">
        <v>190</v>
      </c>
      <c r="F58" s="16">
        <v>3605.5006131994478</v>
      </c>
      <c r="G58" s="1">
        <v>22133700</v>
      </c>
      <c r="H58">
        <v>7.3549100000000003</v>
      </c>
      <c r="I58" s="1">
        <v>28076300</v>
      </c>
      <c r="J58">
        <v>92915.5</v>
      </c>
      <c r="K58" s="1">
        <v>28169200</v>
      </c>
      <c r="N58" s="4">
        <f t="shared" si="16"/>
        <v>785143.5</v>
      </c>
      <c r="P58" s="1">
        <v>6123210</v>
      </c>
      <c r="Q58">
        <v>68.333600000000004</v>
      </c>
      <c r="R58">
        <v>50</v>
      </c>
      <c r="S58">
        <v>190</v>
      </c>
      <c r="U58" s="1">
        <v>20880600</v>
      </c>
      <c r="V58">
        <v>6.9385199999999996</v>
      </c>
      <c r="W58" s="1">
        <v>27291200</v>
      </c>
      <c r="X58">
        <v>878059</v>
      </c>
      <c r="Y58" s="1">
        <v>28169200</v>
      </c>
      <c r="AB58">
        <v>878059</v>
      </c>
      <c r="AC58" s="4">
        <v>729245</v>
      </c>
      <c r="AD58" s="4">
        <v>580430</v>
      </c>
      <c r="AE58" s="4">
        <v>431617</v>
      </c>
      <c r="AF58" s="4">
        <v>282803</v>
      </c>
      <c r="AG58" s="4">
        <v>133990</v>
      </c>
      <c r="AH58" s="4">
        <v>-14824</v>
      </c>
      <c r="AI58" s="4">
        <v>-163638</v>
      </c>
      <c r="AJ58" s="4">
        <v>-312452</v>
      </c>
      <c r="AK58" s="4">
        <v>-461265</v>
      </c>
      <c r="AL58" s="4">
        <v>-610080</v>
      </c>
      <c r="AM58" s="4">
        <v>-758893</v>
      </c>
      <c r="AN58" s="4">
        <v>-907707</v>
      </c>
      <c r="AO58" s="1">
        <v>-1056520</v>
      </c>
      <c r="AP58" s="1">
        <v>-1205330</v>
      </c>
      <c r="AQ58" s="1">
        <v>-1354150</v>
      </c>
      <c r="AR58" s="6"/>
      <c r="AS58" s="6">
        <f t="shared" si="24"/>
        <v>785143.5</v>
      </c>
      <c r="AT58" s="6">
        <f t="shared" si="25"/>
        <v>636329.5</v>
      </c>
      <c r="AU58" s="6">
        <f t="shared" si="26"/>
        <v>487514.5</v>
      </c>
      <c r="AV58" s="6">
        <f t="shared" si="27"/>
        <v>338701.5</v>
      </c>
      <c r="AW58" s="6">
        <f t="shared" si="28"/>
        <v>189887.5</v>
      </c>
      <c r="AX58" s="6">
        <f t="shared" si="29"/>
        <v>41074.5</v>
      </c>
      <c r="AY58" s="6">
        <f t="shared" si="30"/>
        <v>-107739.5</v>
      </c>
      <c r="AZ58" s="6">
        <f t="shared" si="31"/>
        <v>-256553.5</v>
      </c>
      <c r="BA58" s="6">
        <f t="shared" si="32"/>
        <v>-405367.5</v>
      </c>
      <c r="BB58" s="6">
        <f t="shared" si="33"/>
        <v>-554180.5</v>
      </c>
      <c r="BC58" s="6">
        <f t="shared" si="34"/>
        <v>-702995.5</v>
      </c>
      <c r="BD58" s="6">
        <f t="shared" si="35"/>
        <v>-851808.5</v>
      </c>
      <c r="BE58" s="6">
        <f t="shared" si="36"/>
        <v>-1000622.5</v>
      </c>
      <c r="BF58" s="6">
        <f t="shared" si="37"/>
        <v>-1149435.5</v>
      </c>
      <c r="BG58" s="6">
        <f t="shared" si="38"/>
        <v>-1298245.5</v>
      </c>
      <c r="BH58" s="6">
        <f t="shared" si="39"/>
        <v>-1447065.5</v>
      </c>
      <c r="BI58" s="6">
        <f t="shared" si="17"/>
        <v>14881372.794117652</v>
      </c>
      <c r="BJ58" s="6">
        <f t="shared" si="18"/>
        <v>-14096230.022058828</v>
      </c>
      <c r="BK58" s="8">
        <f t="shared" si="19"/>
        <v>0.9472398962836831</v>
      </c>
      <c r="BN58">
        <f t="shared" si="20"/>
        <v>190</v>
      </c>
      <c r="BO58">
        <f t="shared" si="21"/>
        <v>50</v>
      </c>
      <c r="BP58" s="5">
        <f t="shared" si="22"/>
        <v>0.9472398962836831</v>
      </c>
    </row>
    <row r="59" spans="2:68" x14ac:dyDescent="0.25">
      <c r="B59" s="1">
        <v>8017160</v>
      </c>
      <c r="C59">
        <v>68.333600000000004</v>
      </c>
      <c r="D59">
        <v>60</v>
      </c>
      <c r="E59">
        <v>190</v>
      </c>
      <c r="F59" s="16">
        <v>4326.6007358393381</v>
      </c>
      <c r="G59" s="1">
        <v>23642700</v>
      </c>
      <c r="H59">
        <v>6.54697</v>
      </c>
      <c r="I59" s="1">
        <v>31756400</v>
      </c>
      <c r="J59" s="1">
        <v>1789700</v>
      </c>
      <c r="K59" s="1">
        <v>33546100</v>
      </c>
      <c r="N59" s="4">
        <f t="shared" si="16"/>
        <v>1320660</v>
      </c>
      <c r="P59" s="1">
        <v>6530260</v>
      </c>
      <c r="Q59">
        <v>68.333600000000004</v>
      </c>
      <c r="R59">
        <v>60</v>
      </c>
      <c r="S59">
        <v>190</v>
      </c>
      <c r="U59" s="1">
        <v>21535000</v>
      </c>
      <c r="V59">
        <v>5.9633000000000003</v>
      </c>
      <c r="W59" s="1">
        <v>30435700</v>
      </c>
      <c r="X59" s="1">
        <v>3110360</v>
      </c>
      <c r="Y59" s="1">
        <v>33546100</v>
      </c>
      <c r="AB59" s="1">
        <v>3110360</v>
      </c>
      <c r="AC59" s="1">
        <v>2931790</v>
      </c>
      <c r="AD59" s="1">
        <v>2753210</v>
      </c>
      <c r="AE59" s="1">
        <v>2574630</v>
      </c>
      <c r="AF59" s="1">
        <v>2396050</v>
      </c>
      <c r="AG59" s="1">
        <v>2217480</v>
      </c>
      <c r="AH59" s="1">
        <v>2038900</v>
      </c>
      <c r="AI59" s="1">
        <v>1860320</v>
      </c>
      <c r="AJ59" s="1">
        <v>1681750</v>
      </c>
      <c r="AK59" s="1">
        <v>1503170</v>
      </c>
      <c r="AL59" s="1">
        <v>1324590</v>
      </c>
      <c r="AM59" s="1">
        <v>1146020</v>
      </c>
      <c r="AN59" s="4">
        <v>967442</v>
      </c>
      <c r="AO59" s="4">
        <v>788865</v>
      </c>
      <c r="AP59" s="4">
        <v>610289</v>
      </c>
      <c r="AQ59" s="4">
        <v>431713</v>
      </c>
      <c r="AR59" s="6"/>
      <c r="AS59" s="6">
        <f t="shared" si="24"/>
        <v>1320660</v>
      </c>
      <c r="AT59" s="6">
        <f t="shared" si="25"/>
        <v>1142090</v>
      </c>
      <c r="AU59" s="6">
        <f t="shared" si="26"/>
        <v>963510</v>
      </c>
      <c r="AV59" s="6">
        <f t="shared" si="27"/>
        <v>784930</v>
      </c>
      <c r="AW59" s="6">
        <f t="shared" si="28"/>
        <v>606350</v>
      </c>
      <c r="AX59" s="6">
        <f t="shared" si="29"/>
        <v>427780</v>
      </c>
      <c r="AY59" s="6">
        <f t="shared" si="30"/>
        <v>249200</v>
      </c>
      <c r="AZ59" s="6">
        <f t="shared" si="31"/>
        <v>70620</v>
      </c>
      <c r="BA59" s="6">
        <f t="shared" si="32"/>
        <v>-107950</v>
      </c>
      <c r="BB59" s="6">
        <f t="shared" si="33"/>
        <v>-286530</v>
      </c>
      <c r="BC59" s="6">
        <f t="shared" si="34"/>
        <v>-465110</v>
      </c>
      <c r="BD59" s="6">
        <f t="shared" si="35"/>
        <v>-643680</v>
      </c>
      <c r="BE59" s="6">
        <f t="shared" si="36"/>
        <v>-822258</v>
      </c>
      <c r="BF59" s="6">
        <f t="shared" si="37"/>
        <v>-1000835</v>
      </c>
      <c r="BG59" s="6">
        <f t="shared" si="38"/>
        <v>-1179411</v>
      </c>
      <c r="BH59" s="6">
        <f t="shared" si="39"/>
        <v>-1357987</v>
      </c>
      <c r="BI59" s="6">
        <f t="shared" si="17"/>
        <v>17857665.441176482</v>
      </c>
      <c r="BJ59" s="6">
        <f t="shared" si="18"/>
        <v>-16537004.345588244</v>
      </c>
      <c r="BK59" s="8">
        <f t="shared" si="19"/>
        <v>0.92604514291419993</v>
      </c>
      <c r="BN59">
        <f t="shared" si="20"/>
        <v>190</v>
      </c>
      <c r="BO59">
        <f t="shared" si="21"/>
        <v>60</v>
      </c>
      <c r="BP59" s="5">
        <f t="shared" si="22"/>
        <v>0.92604514291419993</v>
      </c>
    </row>
    <row r="60" spans="2:68" x14ac:dyDescent="0.25">
      <c r="B60" s="1">
        <v>8988880</v>
      </c>
      <c r="C60">
        <v>68.333600000000004</v>
      </c>
      <c r="D60">
        <v>70</v>
      </c>
      <c r="E60">
        <v>190</v>
      </c>
      <c r="F60" s="16">
        <v>5047.7008584792275</v>
      </c>
      <c r="G60" s="1">
        <v>25097500</v>
      </c>
      <c r="H60">
        <v>5.9569700000000001</v>
      </c>
      <c r="I60" s="1">
        <v>35365000</v>
      </c>
      <c r="J60" s="1">
        <v>3468010</v>
      </c>
      <c r="K60" s="1">
        <v>38833000</v>
      </c>
      <c r="N60" s="4">
        <f t="shared" si="16"/>
        <v>1824700</v>
      </c>
      <c r="P60" s="1">
        <v>6934490</v>
      </c>
      <c r="Q60">
        <v>68.333600000000004</v>
      </c>
      <c r="R60">
        <v>70</v>
      </c>
      <c r="S60">
        <v>190</v>
      </c>
      <c r="U60" s="1">
        <v>22185300</v>
      </c>
      <c r="V60">
        <v>5.2657499999999997</v>
      </c>
      <c r="W60" s="1">
        <v>33540300</v>
      </c>
      <c r="X60" s="1">
        <v>5292710</v>
      </c>
      <c r="Y60" s="1">
        <v>38833000</v>
      </c>
      <c r="AB60" s="1">
        <v>5292710</v>
      </c>
      <c r="AC60" s="1">
        <v>5084380</v>
      </c>
      <c r="AD60" s="1">
        <v>4876030</v>
      </c>
      <c r="AE60" s="1">
        <v>4667690</v>
      </c>
      <c r="AF60" s="1">
        <v>4459360</v>
      </c>
      <c r="AG60" s="1">
        <v>4251020</v>
      </c>
      <c r="AH60" s="1">
        <v>4042680</v>
      </c>
      <c r="AI60" s="1">
        <v>3834340</v>
      </c>
      <c r="AJ60" s="1">
        <v>3626000</v>
      </c>
      <c r="AK60" s="1">
        <v>3417660</v>
      </c>
      <c r="AL60" s="1">
        <v>3209320</v>
      </c>
      <c r="AM60" s="1">
        <v>3000980</v>
      </c>
      <c r="AN60" s="1">
        <v>2792640</v>
      </c>
      <c r="AO60" s="1">
        <v>2584300</v>
      </c>
      <c r="AP60" s="1">
        <v>2375960</v>
      </c>
      <c r="AQ60" s="1">
        <v>2167620</v>
      </c>
      <c r="AR60" s="6"/>
      <c r="AS60" s="6">
        <f t="shared" si="24"/>
        <v>1824700</v>
      </c>
      <c r="AT60" s="6">
        <f t="shared" si="25"/>
        <v>1616370</v>
      </c>
      <c r="AU60" s="6">
        <f t="shared" si="26"/>
        <v>1408020</v>
      </c>
      <c r="AV60" s="6">
        <f t="shared" si="27"/>
        <v>1199680</v>
      </c>
      <c r="AW60" s="6">
        <f t="shared" si="28"/>
        <v>991350</v>
      </c>
      <c r="AX60" s="6">
        <f t="shared" si="29"/>
        <v>783010</v>
      </c>
      <c r="AY60" s="6">
        <f t="shared" si="30"/>
        <v>574670</v>
      </c>
      <c r="AZ60" s="6">
        <f t="shared" si="31"/>
        <v>366330</v>
      </c>
      <c r="BA60" s="6">
        <f t="shared" si="32"/>
        <v>157990</v>
      </c>
      <c r="BB60" s="6">
        <f t="shared" si="33"/>
        <v>-50350</v>
      </c>
      <c r="BC60" s="6">
        <f t="shared" si="34"/>
        <v>-258690</v>
      </c>
      <c r="BD60" s="6">
        <f t="shared" si="35"/>
        <v>-467030</v>
      </c>
      <c r="BE60" s="6">
        <f t="shared" si="36"/>
        <v>-675370</v>
      </c>
      <c r="BF60" s="6">
        <f t="shared" si="37"/>
        <v>-883710</v>
      </c>
      <c r="BG60" s="6">
        <f t="shared" si="38"/>
        <v>-1092050</v>
      </c>
      <c r="BH60" s="6">
        <f t="shared" si="39"/>
        <v>-1300390</v>
      </c>
      <c r="BI60" s="6">
        <f t="shared" si="17"/>
        <v>20833948.52941177</v>
      </c>
      <c r="BJ60" s="6">
        <f t="shared" si="18"/>
        <v>-19009244.264705885</v>
      </c>
      <c r="BK60" s="8">
        <f t="shared" si="19"/>
        <v>0.91241678157503814</v>
      </c>
      <c r="BN60">
        <f t="shared" si="20"/>
        <v>190</v>
      </c>
      <c r="BO60">
        <f t="shared" si="21"/>
        <v>70</v>
      </c>
      <c r="BP60" s="5">
        <f t="shared" si="22"/>
        <v>0.91241678157503814</v>
      </c>
    </row>
    <row r="61" spans="2:68" x14ac:dyDescent="0.25">
      <c r="B61" s="1">
        <v>9929540</v>
      </c>
      <c r="C61">
        <v>68.333600000000004</v>
      </c>
      <c r="D61">
        <v>80</v>
      </c>
      <c r="E61">
        <v>190</v>
      </c>
      <c r="F61" s="16">
        <v>5768.8009811191159</v>
      </c>
      <c r="G61" s="1">
        <v>26508200</v>
      </c>
      <c r="H61">
        <v>5.5053400000000003</v>
      </c>
      <c r="I61" s="1">
        <v>38907900</v>
      </c>
      <c r="J61" s="1">
        <v>5120360</v>
      </c>
      <c r="K61" s="1">
        <v>44028200</v>
      </c>
      <c r="N61" s="4">
        <f t="shared" si="16"/>
        <v>2303330</v>
      </c>
      <c r="P61" s="1">
        <v>7336280</v>
      </c>
      <c r="Q61">
        <v>68.333600000000004</v>
      </c>
      <c r="R61">
        <v>80</v>
      </c>
      <c r="S61">
        <v>190</v>
      </c>
      <c r="U61" s="1">
        <v>22832100</v>
      </c>
      <c r="V61">
        <v>4.7418699999999996</v>
      </c>
      <c r="W61" s="1">
        <v>36604500</v>
      </c>
      <c r="X61" s="1">
        <v>7423690</v>
      </c>
      <c r="Y61" s="1">
        <v>44028200</v>
      </c>
      <c r="AB61" s="1">
        <v>7423690</v>
      </c>
      <c r="AC61" s="1">
        <v>7185590</v>
      </c>
      <c r="AD61" s="1">
        <v>6947480</v>
      </c>
      <c r="AE61" s="1">
        <v>6709380</v>
      </c>
      <c r="AF61" s="1">
        <v>6471280</v>
      </c>
      <c r="AG61" s="1">
        <v>6233180</v>
      </c>
      <c r="AH61" s="1">
        <v>5995080</v>
      </c>
      <c r="AI61" s="1">
        <v>5756970</v>
      </c>
      <c r="AJ61" s="1">
        <v>5518870</v>
      </c>
      <c r="AK61" s="1">
        <v>5280770</v>
      </c>
      <c r="AL61" s="1">
        <v>5042670</v>
      </c>
      <c r="AM61" s="1">
        <v>4804570</v>
      </c>
      <c r="AN61" s="1">
        <v>4566460</v>
      </c>
      <c r="AO61" s="1">
        <v>4328360</v>
      </c>
      <c r="AP61" s="1">
        <v>4090260</v>
      </c>
      <c r="AQ61" s="1">
        <v>3852160</v>
      </c>
      <c r="AR61" s="6"/>
      <c r="AS61" s="6">
        <f t="shared" si="24"/>
        <v>2303330</v>
      </c>
      <c r="AT61" s="6">
        <f t="shared" si="25"/>
        <v>2065230</v>
      </c>
      <c r="AU61" s="6">
        <f t="shared" si="26"/>
        <v>1827120</v>
      </c>
      <c r="AV61" s="6">
        <f t="shared" si="27"/>
        <v>1589020</v>
      </c>
      <c r="AW61" s="6">
        <f t="shared" si="28"/>
        <v>1350920</v>
      </c>
      <c r="AX61" s="6">
        <f t="shared" si="29"/>
        <v>1112820</v>
      </c>
      <c r="AY61" s="6">
        <f t="shared" si="30"/>
        <v>874720</v>
      </c>
      <c r="AZ61" s="6">
        <f t="shared" si="31"/>
        <v>636610</v>
      </c>
      <c r="BA61" s="6">
        <f t="shared" si="32"/>
        <v>398510</v>
      </c>
      <c r="BB61" s="6">
        <f t="shared" si="33"/>
        <v>160410</v>
      </c>
      <c r="BC61" s="6">
        <f t="shared" si="34"/>
        <v>-77690</v>
      </c>
      <c r="BD61" s="6">
        <f t="shared" si="35"/>
        <v>-315790</v>
      </c>
      <c r="BE61" s="6">
        <f t="shared" si="36"/>
        <v>-553900</v>
      </c>
      <c r="BF61" s="6">
        <f t="shared" si="37"/>
        <v>-792000</v>
      </c>
      <c r="BG61" s="6">
        <f t="shared" si="38"/>
        <v>-1030100</v>
      </c>
      <c r="BH61" s="6">
        <f t="shared" si="39"/>
        <v>-1268200</v>
      </c>
      <c r="BI61" s="6">
        <f t="shared" si="17"/>
        <v>23810204.411764715</v>
      </c>
      <c r="BJ61" s="6">
        <f t="shared" si="18"/>
        <v>-21506875.955882359</v>
      </c>
      <c r="BK61" s="8">
        <f t="shared" si="19"/>
        <v>0.9032629701093926</v>
      </c>
      <c r="BN61">
        <f t="shared" si="20"/>
        <v>190</v>
      </c>
      <c r="BO61">
        <f t="shared" si="21"/>
        <v>80</v>
      </c>
      <c r="BP61" s="5">
        <f t="shared" si="22"/>
        <v>0.9032629701093926</v>
      </c>
    </row>
    <row r="62" spans="2:68" x14ac:dyDescent="0.25">
      <c r="B62" s="1">
        <v>10844300</v>
      </c>
      <c r="C62">
        <v>68.333600000000004</v>
      </c>
      <c r="D62">
        <v>90</v>
      </c>
      <c r="E62">
        <v>190</v>
      </c>
      <c r="F62" s="16">
        <v>6489.9011037590062</v>
      </c>
      <c r="G62" s="1">
        <v>27882200</v>
      </c>
      <c r="H62">
        <v>5.1472899999999999</v>
      </c>
      <c r="I62" s="1">
        <v>42388800</v>
      </c>
      <c r="J62" s="1">
        <v>6741100</v>
      </c>
      <c r="K62" s="1">
        <v>49129900</v>
      </c>
      <c r="N62" s="4">
        <f t="shared" si="16"/>
        <v>2760840</v>
      </c>
      <c r="P62" s="1">
        <v>7735900</v>
      </c>
      <c r="Q62">
        <v>68.333600000000004</v>
      </c>
      <c r="R62">
        <v>90</v>
      </c>
      <c r="S62">
        <v>190</v>
      </c>
      <c r="U62" s="1">
        <v>23476000</v>
      </c>
      <c r="V62">
        <v>4.3338599999999996</v>
      </c>
      <c r="W62" s="1">
        <v>39627900</v>
      </c>
      <c r="X62" s="1">
        <v>9501940</v>
      </c>
      <c r="Y62" s="1">
        <v>49129900</v>
      </c>
      <c r="AB62" s="1">
        <v>9501940</v>
      </c>
      <c r="AC62" s="1">
        <v>9234080</v>
      </c>
      <c r="AD62" s="1">
        <v>8966210</v>
      </c>
      <c r="AE62" s="1">
        <v>8698350</v>
      </c>
      <c r="AF62" s="1">
        <v>8430480</v>
      </c>
      <c r="AG62" s="1">
        <v>8162620</v>
      </c>
      <c r="AH62" s="1">
        <v>7894760</v>
      </c>
      <c r="AI62" s="1">
        <v>7626890</v>
      </c>
      <c r="AJ62" s="1">
        <v>7359020</v>
      </c>
      <c r="AK62" s="1">
        <v>7091160</v>
      </c>
      <c r="AL62" s="1">
        <v>6823290</v>
      </c>
      <c r="AM62" s="1">
        <v>6555430</v>
      </c>
      <c r="AN62" s="1">
        <v>6287570</v>
      </c>
      <c r="AO62" s="1">
        <v>6019700</v>
      </c>
      <c r="AP62" s="1">
        <v>5751840</v>
      </c>
      <c r="AQ62" s="1">
        <v>5483970</v>
      </c>
      <c r="AR62" s="6"/>
      <c r="AS62" s="6">
        <f t="shared" si="24"/>
        <v>2760840</v>
      </c>
      <c r="AT62" s="6">
        <f t="shared" si="25"/>
        <v>2492980</v>
      </c>
      <c r="AU62" s="6">
        <f t="shared" si="26"/>
        <v>2225110</v>
      </c>
      <c r="AV62" s="6">
        <f t="shared" si="27"/>
        <v>1957250</v>
      </c>
      <c r="AW62" s="6">
        <f t="shared" si="28"/>
        <v>1689380</v>
      </c>
      <c r="AX62" s="6">
        <f t="shared" si="29"/>
        <v>1421520</v>
      </c>
      <c r="AY62" s="6">
        <f t="shared" si="30"/>
        <v>1153660</v>
      </c>
      <c r="AZ62" s="6">
        <f t="shared" si="31"/>
        <v>885790</v>
      </c>
      <c r="BA62" s="6">
        <f t="shared" si="32"/>
        <v>617920</v>
      </c>
      <c r="BB62" s="6">
        <f t="shared" si="33"/>
        <v>350060</v>
      </c>
      <c r="BC62" s="6">
        <f t="shared" si="34"/>
        <v>82190</v>
      </c>
      <c r="BD62" s="6">
        <f t="shared" si="35"/>
        <v>-185670</v>
      </c>
      <c r="BE62" s="6">
        <f t="shared" si="36"/>
        <v>-453530</v>
      </c>
      <c r="BF62" s="6">
        <f t="shared" si="37"/>
        <v>-721400</v>
      </c>
      <c r="BG62" s="6">
        <f t="shared" si="38"/>
        <v>-989260</v>
      </c>
      <c r="BH62" s="6">
        <f t="shared" si="39"/>
        <v>-1257130</v>
      </c>
      <c r="BI62" s="6">
        <f t="shared" si="17"/>
        <v>26786466.1764706</v>
      </c>
      <c r="BJ62" s="6">
        <f t="shared" si="18"/>
        <v>-24025624.338235304</v>
      </c>
      <c r="BK62" s="8">
        <f t="shared" si="19"/>
        <v>0.89693146456696715</v>
      </c>
      <c r="BN62">
        <f t="shared" si="20"/>
        <v>190</v>
      </c>
      <c r="BO62">
        <f t="shared" si="21"/>
        <v>90</v>
      </c>
      <c r="BP62" s="5">
        <f t="shared" si="22"/>
        <v>0.89693146456696715</v>
      </c>
    </row>
    <row r="63" spans="2:68" x14ac:dyDescent="0.25">
      <c r="B63" s="1">
        <v>11736800</v>
      </c>
      <c r="C63">
        <v>68.333600000000004</v>
      </c>
      <c r="D63">
        <v>100</v>
      </c>
      <c r="E63">
        <v>190</v>
      </c>
      <c r="F63" s="16">
        <v>7211.0012263988956</v>
      </c>
      <c r="G63" s="1">
        <v>29225000</v>
      </c>
      <c r="H63">
        <v>4.8556499999999998</v>
      </c>
      <c r="I63" s="1">
        <v>45810300</v>
      </c>
      <c r="J63" s="1">
        <v>8325800</v>
      </c>
      <c r="K63" s="1">
        <v>54136100</v>
      </c>
      <c r="N63" s="4">
        <f t="shared" si="16"/>
        <v>3200400</v>
      </c>
      <c r="P63" s="1">
        <v>8133590</v>
      </c>
      <c r="Q63">
        <v>68.333600000000004</v>
      </c>
      <c r="R63">
        <v>100</v>
      </c>
      <c r="S63">
        <v>190</v>
      </c>
      <c r="U63" s="1">
        <v>24117200</v>
      </c>
      <c r="V63">
        <v>4.0070100000000002</v>
      </c>
      <c r="W63" s="1">
        <v>42609900</v>
      </c>
      <c r="X63" s="1">
        <v>11526200</v>
      </c>
      <c r="Y63" s="1">
        <v>54136100</v>
      </c>
      <c r="AB63" s="1">
        <v>11526200</v>
      </c>
      <c r="AC63" s="1">
        <v>11228600</v>
      </c>
      <c r="AD63" s="1">
        <v>10930900</v>
      </c>
      <c r="AE63" s="1">
        <v>10633300</v>
      </c>
      <c r="AF63" s="1">
        <v>10335700</v>
      </c>
      <c r="AG63" s="1">
        <v>10038100</v>
      </c>
      <c r="AH63" s="1">
        <v>9740440</v>
      </c>
      <c r="AI63" s="1">
        <v>9442810</v>
      </c>
      <c r="AJ63" s="1">
        <v>9145180</v>
      </c>
      <c r="AK63" s="1">
        <v>8847550</v>
      </c>
      <c r="AL63" s="1">
        <v>8549920</v>
      </c>
      <c r="AM63" s="1">
        <v>8252300</v>
      </c>
      <c r="AN63" s="1">
        <v>7954670</v>
      </c>
      <c r="AO63" s="1">
        <v>7657040</v>
      </c>
      <c r="AP63" s="1">
        <v>7359410</v>
      </c>
      <c r="AQ63" s="1">
        <v>7061790</v>
      </c>
      <c r="AR63" s="6"/>
      <c r="AS63" s="6">
        <f t="shared" si="24"/>
        <v>3200400</v>
      </c>
      <c r="AT63" s="6">
        <f t="shared" si="25"/>
        <v>2902800</v>
      </c>
      <c r="AU63" s="6">
        <f t="shared" si="26"/>
        <v>2605100</v>
      </c>
      <c r="AV63" s="6">
        <f t="shared" si="27"/>
        <v>2307500</v>
      </c>
      <c r="AW63" s="6">
        <f t="shared" si="28"/>
        <v>2009900</v>
      </c>
      <c r="AX63" s="6">
        <f t="shared" si="29"/>
        <v>1712300</v>
      </c>
      <c r="AY63" s="6">
        <f t="shared" si="30"/>
        <v>1414640</v>
      </c>
      <c r="AZ63" s="6">
        <f t="shared" si="31"/>
        <v>1117010</v>
      </c>
      <c r="BA63" s="6">
        <f t="shared" si="32"/>
        <v>819380</v>
      </c>
      <c r="BB63" s="6">
        <f t="shared" si="33"/>
        <v>521750</v>
      </c>
      <c r="BC63" s="6">
        <f t="shared" si="34"/>
        <v>224120</v>
      </c>
      <c r="BD63" s="6">
        <f t="shared" si="35"/>
        <v>-73500</v>
      </c>
      <c r="BE63" s="6">
        <f t="shared" si="36"/>
        <v>-371130</v>
      </c>
      <c r="BF63" s="6">
        <f t="shared" si="37"/>
        <v>-668760</v>
      </c>
      <c r="BG63" s="6">
        <f t="shared" si="38"/>
        <v>-966390</v>
      </c>
      <c r="BH63" s="6">
        <f t="shared" si="39"/>
        <v>-1264010</v>
      </c>
      <c r="BI63" s="6">
        <f t="shared" si="17"/>
        <v>29762757.352941182</v>
      </c>
      <c r="BJ63" s="6">
        <f t="shared" si="18"/>
        <v>-26562356.176470593</v>
      </c>
      <c r="BK63" s="8">
        <f t="shared" si="19"/>
        <v>0.89246960090025651</v>
      </c>
      <c r="BN63">
        <f t="shared" si="20"/>
        <v>190</v>
      </c>
      <c r="BO63">
        <f t="shared" si="21"/>
        <v>100</v>
      </c>
      <c r="BP63" s="5">
        <f t="shared" si="22"/>
        <v>0.89246960090025651</v>
      </c>
    </row>
    <row r="64" spans="2:68" x14ac:dyDescent="0.25">
      <c r="B64" s="1">
        <v>12610200</v>
      </c>
      <c r="C64">
        <v>68.333600000000004</v>
      </c>
      <c r="D64">
        <v>110</v>
      </c>
      <c r="E64">
        <v>190</v>
      </c>
      <c r="F64" s="16">
        <v>7932.1013490387859</v>
      </c>
      <c r="G64" s="1">
        <v>30540600</v>
      </c>
      <c r="H64">
        <v>4.61294</v>
      </c>
      <c r="I64" s="1">
        <v>49174400</v>
      </c>
      <c r="J64" s="1">
        <v>9870790</v>
      </c>
      <c r="K64" s="1">
        <v>59045200</v>
      </c>
      <c r="N64" s="4">
        <f t="shared" si="16"/>
        <v>3624410</v>
      </c>
      <c r="P64" s="1">
        <v>8529550</v>
      </c>
      <c r="Q64">
        <v>68.333600000000004</v>
      </c>
      <c r="R64">
        <v>110</v>
      </c>
      <c r="S64">
        <v>190</v>
      </c>
      <c r="U64" s="1">
        <v>24756000</v>
      </c>
      <c r="V64">
        <v>3.7392300000000001</v>
      </c>
      <c r="W64" s="1">
        <v>45550000</v>
      </c>
      <c r="X64" s="1">
        <v>13495200</v>
      </c>
      <c r="Y64" s="1">
        <v>59045200</v>
      </c>
      <c r="AB64" s="1">
        <v>13495200</v>
      </c>
      <c r="AC64" s="1">
        <v>13167800</v>
      </c>
      <c r="AD64" s="1">
        <v>12840400</v>
      </c>
      <c r="AE64" s="1">
        <v>12513000</v>
      </c>
      <c r="AF64" s="1">
        <v>12185700</v>
      </c>
      <c r="AG64" s="1">
        <v>11858300</v>
      </c>
      <c r="AH64" s="1">
        <v>11530900</v>
      </c>
      <c r="AI64" s="1">
        <v>11203500</v>
      </c>
      <c r="AJ64" s="1">
        <v>10876100</v>
      </c>
      <c r="AK64" s="1">
        <v>10548700</v>
      </c>
      <c r="AL64" s="1">
        <v>10221300</v>
      </c>
      <c r="AM64" s="1">
        <v>9893920</v>
      </c>
      <c r="AN64" s="1">
        <v>9566530</v>
      </c>
      <c r="AO64" s="1">
        <v>9239140</v>
      </c>
      <c r="AP64" s="1">
        <v>8911750</v>
      </c>
      <c r="AQ64" s="1">
        <v>8584360</v>
      </c>
      <c r="AR64" s="6"/>
      <c r="AS64" s="6">
        <f t="shared" si="24"/>
        <v>3624410</v>
      </c>
      <c r="AT64" s="6">
        <f t="shared" si="25"/>
        <v>3297010</v>
      </c>
      <c r="AU64" s="6">
        <f t="shared" si="26"/>
        <v>2969610</v>
      </c>
      <c r="AV64" s="6">
        <f t="shared" si="27"/>
        <v>2642210</v>
      </c>
      <c r="AW64" s="6">
        <f t="shared" si="28"/>
        <v>2314910</v>
      </c>
      <c r="AX64" s="6">
        <f t="shared" si="29"/>
        <v>1987510</v>
      </c>
      <c r="AY64" s="6">
        <f t="shared" si="30"/>
        <v>1660110</v>
      </c>
      <c r="AZ64" s="6">
        <f t="shared" si="31"/>
        <v>1332710</v>
      </c>
      <c r="BA64" s="6">
        <f t="shared" si="32"/>
        <v>1005310</v>
      </c>
      <c r="BB64" s="6">
        <f t="shared" si="33"/>
        <v>677910</v>
      </c>
      <c r="BC64" s="6">
        <f t="shared" si="34"/>
        <v>350510</v>
      </c>
      <c r="BD64" s="6">
        <f t="shared" si="35"/>
        <v>23130</v>
      </c>
      <c r="BE64" s="6">
        <f t="shared" si="36"/>
        <v>-304260</v>
      </c>
      <c r="BF64" s="6">
        <f t="shared" si="37"/>
        <v>-631650</v>
      </c>
      <c r="BG64" s="6">
        <f t="shared" si="38"/>
        <v>-959040</v>
      </c>
      <c r="BH64" s="6">
        <f t="shared" si="39"/>
        <v>-1286430</v>
      </c>
      <c r="BI64" s="6">
        <f t="shared" si="17"/>
        <v>32738941.176470608</v>
      </c>
      <c r="BJ64" s="6">
        <f t="shared" si="18"/>
        <v>-29114523.088235311</v>
      </c>
      <c r="BK64" s="8">
        <f t="shared" si="19"/>
        <v>0.88929336264423375</v>
      </c>
      <c r="BN64">
        <f t="shared" si="20"/>
        <v>190</v>
      </c>
      <c r="BO64">
        <f t="shared" si="21"/>
        <v>110</v>
      </c>
      <c r="BP64" s="5">
        <f t="shared" si="22"/>
        <v>0.88929336264423375</v>
      </c>
    </row>
    <row r="65" spans="2:68" x14ac:dyDescent="0.25">
      <c r="B65" s="1">
        <v>13466600</v>
      </c>
      <c r="C65">
        <v>60.1</v>
      </c>
      <c r="D65">
        <v>120</v>
      </c>
      <c r="E65">
        <v>190</v>
      </c>
      <c r="F65" s="16">
        <v>8653.2014716786762</v>
      </c>
      <c r="G65" s="1">
        <v>31788300</v>
      </c>
      <c r="H65">
        <v>5.0042600000000004</v>
      </c>
      <c r="I65" s="1">
        <v>48136500</v>
      </c>
      <c r="J65" s="1">
        <v>11372900</v>
      </c>
      <c r="K65" s="1">
        <v>55206100</v>
      </c>
      <c r="N65" s="4">
        <f t="shared" si="16"/>
        <v>4034900</v>
      </c>
      <c r="P65" s="1">
        <v>8923930</v>
      </c>
      <c r="Q65">
        <v>68.333600000000004</v>
      </c>
      <c r="R65">
        <v>120</v>
      </c>
      <c r="S65">
        <v>190</v>
      </c>
      <c r="U65" s="1">
        <v>25392800</v>
      </c>
      <c r="V65">
        <v>3.51579</v>
      </c>
      <c r="W65" s="1">
        <v>48447500</v>
      </c>
      <c r="X65" s="1">
        <v>15407800</v>
      </c>
      <c r="Y65" s="1">
        <v>63855300</v>
      </c>
      <c r="AB65" s="1">
        <v>15407800</v>
      </c>
      <c r="AC65" s="1">
        <v>15050600</v>
      </c>
      <c r="AD65" s="1">
        <v>14693500</v>
      </c>
      <c r="AE65" s="1">
        <v>14336300</v>
      </c>
      <c r="AF65" s="1">
        <v>13979200</v>
      </c>
      <c r="AG65" s="1">
        <v>13622000</v>
      </c>
      <c r="AH65" s="1">
        <v>13264900</v>
      </c>
      <c r="AI65" s="1">
        <v>12907700</v>
      </c>
      <c r="AJ65" s="1">
        <v>12550500</v>
      </c>
      <c r="AK65" s="1">
        <v>12193400</v>
      </c>
      <c r="AL65" s="1">
        <v>11836200</v>
      </c>
      <c r="AM65" s="1">
        <v>11479100</v>
      </c>
      <c r="AN65" s="1">
        <v>11121900</v>
      </c>
      <c r="AO65" s="1">
        <v>10764800</v>
      </c>
      <c r="AP65" s="1">
        <v>10407600</v>
      </c>
      <c r="AQ65" s="1">
        <v>10050500</v>
      </c>
      <c r="AR65" s="6"/>
      <c r="AS65" s="6">
        <f t="shared" si="24"/>
        <v>4034900</v>
      </c>
      <c r="AT65" s="6">
        <f t="shared" si="25"/>
        <v>3677700</v>
      </c>
      <c r="AU65" s="6">
        <f t="shared" si="26"/>
        <v>3320600</v>
      </c>
      <c r="AV65" s="6">
        <f t="shared" si="27"/>
        <v>2963400</v>
      </c>
      <c r="AW65" s="6">
        <f t="shared" si="28"/>
        <v>2606300</v>
      </c>
      <c r="AX65" s="6">
        <f t="shared" si="29"/>
        <v>2249100</v>
      </c>
      <c r="AY65" s="6">
        <f t="shared" si="30"/>
        <v>1892000</v>
      </c>
      <c r="AZ65" s="6">
        <f t="shared" si="31"/>
        <v>1534800</v>
      </c>
      <c r="BA65" s="6">
        <f t="shared" si="32"/>
        <v>1177600</v>
      </c>
      <c r="BB65" s="6">
        <f t="shared" si="33"/>
        <v>820500</v>
      </c>
      <c r="BC65" s="6">
        <f t="shared" si="34"/>
        <v>463300</v>
      </c>
      <c r="BD65" s="6">
        <f t="shared" si="35"/>
        <v>106200</v>
      </c>
      <c r="BE65" s="6">
        <f t="shared" si="36"/>
        <v>-251000</v>
      </c>
      <c r="BF65" s="6">
        <f t="shared" si="37"/>
        <v>-608100</v>
      </c>
      <c r="BG65" s="6">
        <f t="shared" si="38"/>
        <v>-965300</v>
      </c>
      <c r="BH65" s="6">
        <f t="shared" si="39"/>
        <v>-1322400</v>
      </c>
      <c r="BI65" s="6">
        <f t="shared" si="17"/>
        <v>35715470.588235304</v>
      </c>
      <c r="BJ65" s="6">
        <f t="shared" si="18"/>
        <v>-31680585.294117652</v>
      </c>
      <c r="BK65" s="8">
        <f t="shared" si="19"/>
        <v>0.88702695981145085</v>
      </c>
      <c r="BN65">
        <v>190</v>
      </c>
      <c r="BO65">
        <v>120</v>
      </c>
      <c r="BP65" s="5">
        <f t="shared" si="22"/>
        <v>0.88702695981145085</v>
      </c>
    </row>
  </sheetData>
  <mergeCells count="5">
    <mergeCell ref="B1:N1"/>
    <mergeCell ref="P1:Y1"/>
    <mergeCell ref="AB1:AQ1"/>
    <mergeCell ref="AS1:BH1"/>
    <mergeCell ref="BN1:BP1"/>
  </mergeCells>
  <conditionalFormatting pivot="1" sqref="BW6:CC14">
    <cfRule type="cellIs" dxfId="2" priority="2" operator="greaterThan">
      <formula>100</formula>
    </cfRule>
  </conditionalFormatting>
  <conditionalFormatting pivot="1" sqref="BW6:CC14">
    <cfRule type="cellIs" dxfId="1" priority="1" operator="greaterThan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AFE6C-3E66-491D-9E8A-738185854600}">
  <dimension ref="A1:W65"/>
  <sheetViews>
    <sheetView tabSelected="1" workbookViewId="0">
      <pane ySplit="2" topLeftCell="A30" activePane="bottomLeft" state="frozen"/>
      <selection pane="bottomLeft" activeCell="G34" sqref="G34"/>
    </sheetView>
  </sheetViews>
  <sheetFormatPr defaultRowHeight="15" x14ac:dyDescent="0.25"/>
  <cols>
    <col min="6" max="6" width="9.5703125" bestFit="1" customWidth="1"/>
    <col min="8" max="8" width="21.85546875" customWidth="1"/>
    <col min="10" max="10" width="16.140625" customWidth="1"/>
    <col min="11" max="11" width="17.7109375" customWidth="1"/>
    <col min="12" max="12" width="20.85546875" customWidth="1"/>
    <col min="16" max="16" width="32.5703125" bestFit="1" customWidth="1"/>
    <col min="17" max="17" width="16.42578125" bestFit="1" customWidth="1"/>
    <col min="18" max="23" width="9.5703125" bestFit="1" customWidth="1"/>
    <col min="24" max="24" width="11.28515625" bestFit="1" customWidth="1"/>
  </cols>
  <sheetData>
    <row r="1" spans="1:23" x14ac:dyDescent="0.25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3" x14ac:dyDescent="0.25">
      <c r="A2" t="s">
        <v>30</v>
      </c>
      <c r="B2" t="s">
        <v>12</v>
      </c>
      <c r="C2" t="s">
        <v>0</v>
      </c>
      <c r="D2" t="s">
        <v>9</v>
      </c>
      <c r="E2" t="s">
        <v>6</v>
      </c>
      <c r="F2" t="s">
        <v>31</v>
      </c>
      <c r="G2" t="s">
        <v>1</v>
      </c>
      <c r="H2" t="s">
        <v>2</v>
      </c>
      <c r="I2" t="s">
        <v>3</v>
      </c>
      <c r="J2" t="s">
        <v>4</v>
      </c>
      <c r="K2" t="s">
        <v>5</v>
      </c>
      <c r="L2" t="s">
        <v>29</v>
      </c>
    </row>
    <row r="3" spans="1:23" x14ac:dyDescent="0.25">
      <c r="A3" s="3">
        <v>3.3448408095378186</v>
      </c>
      <c r="B3" s="1">
        <v>5243530</v>
      </c>
      <c r="C3">
        <v>42.02</v>
      </c>
      <c r="D3">
        <v>40</v>
      </c>
      <c r="E3">
        <v>160</v>
      </c>
      <c r="F3" s="16">
        <v>1406.0250486986929</v>
      </c>
      <c r="G3" s="1">
        <v>19453800</v>
      </c>
      <c r="H3">
        <v>18.320499999999999</v>
      </c>
      <c r="I3" s="1">
        <v>17069400</v>
      </c>
      <c r="J3" s="1">
        <v>-7449750</v>
      </c>
      <c r="K3" s="1">
        <v>9619630</v>
      </c>
      <c r="L3" s="1">
        <f>J3-'Parametric Results'!J3</f>
        <v>-2658760</v>
      </c>
      <c r="P3" s="2" t="s">
        <v>32</v>
      </c>
      <c r="Q3" s="2" t="s">
        <v>11</v>
      </c>
    </row>
    <row r="4" spans="1:23" x14ac:dyDescent="0.25">
      <c r="A4" s="3">
        <v>3.8874706162074566</v>
      </c>
      <c r="B4" s="1">
        <v>5549320</v>
      </c>
      <c r="C4">
        <v>48.84</v>
      </c>
      <c r="D4">
        <v>50</v>
      </c>
      <c r="E4">
        <v>160</v>
      </c>
      <c r="F4" s="16">
        <v>1956.0248779623616</v>
      </c>
      <c r="G4" s="1">
        <v>19957000</v>
      </c>
      <c r="H4">
        <v>12.9359</v>
      </c>
      <c r="I4" s="1">
        <v>19590700</v>
      </c>
      <c r="J4" s="1">
        <v>-5624390</v>
      </c>
      <c r="K4" s="1">
        <v>13966300</v>
      </c>
      <c r="L4" s="1">
        <f>J4-'Parametric Results'!J4</f>
        <v>-1622420</v>
      </c>
      <c r="P4" s="2" t="s">
        <v>10</v>
      </c>
      <c r="Q4">
        <v>160</v>
      </c>
      <c r="R4">
        <v>165</v>
      </c>
      <c r="S4">
        <v>170</v>
      </c>
      <c r="T4">
        <v>175</v>
      </c>
      <c r="U4">
        <v>180</v>
      </c>
      <c r="V4">
        <v>185</v>
      </c>
      <c r="W4">
        <v>190</v>
      </c>
    </row>
    <row r="5" spans="1:23" x14ac:dyDescent="0.25">
      <c r="A5" s="3">
        <v>4.1702529253083602</v>
      </c>
      <c r="B5" s="1">
        <v>5853620</v>
      </c>
      <c r="C5">
        <v>52.39</v>
      </c>
      <c r="D5">
        <v>60</v>
      </c>
      <c r="E5">
        <v>160</v>
      </c>
      <c r="F5" s="16">
        <v>2479.1509848986429</v>
      </c>
      <c r="G5" s="1">
        <v>20456200</v>
      </c>
      <c r="H5">
        <v>10.3009</v>
      </c>
      <c r="I5" s="1">
        <v>21886300</v>
      </c>
      <c r="J5" s="1">
        <v>-4034550</v>
      </c>
      <c r="K5" s="1">
        <v>17851800</v>
      </c>
      <c r="L5" s="1">
        <f>J5-'Parametric Results'!J5</f>
        <v>-802270</v>
      </c>
      <c r="P5" s="7">
        <v>40</v>
      </c>
      <c r="Q5" s="20">
        <v>1406.0250486986929</v>
      </c>
      <c r="R5" s="20">
        <v>1574.290855988711</v>
      </c>
      <c r="S5" s="20">
        <v>1770.9930619290226</v>
      </c>
      <c r="T5" s="20">
        <v>1941.6472318318586</v>
      </c>
      <c r="U5" s="20">
        <v>2141.291362238173</v>
      </c>
      <c r="V5" s="20">
        <v>2345.0552202781887</v>
      </c>
      <c r="W5" s="20">
        <v>2560.8215325216561</v>
      </c>
    </row>
    <row r="6" spans="1:23" x14ac:dyDescent="0.25">
      <c r="A6" s="3">
        <v>4.3200455930075918</v>
      </c>
      <c r="B6" s="1">
        <v>6156500</v>
      </c>
      <c r="C6">
        <v>54.27</v>
      </c>
      <c r="D6">
        <v>70</v>
      </c>
      <c r="E6">
        <v>160</v>
      </c>
      <c r="F6" s="16">
        <v>2954.3174585195438</v>
      </c>
      <c r="G6" s="1">
        <v>20952000</v>
      </c>
      <c r="H6">
        <v>8.7300299999999993</v>
      </c>
      <c r="I6" s="1">
        <v>23999600</v>
      </c>
      <c r="J6" s="1">
        <v>-2637830</v>
      </c>
      <c r="K6" s="1">
        <v>21361800</v>
      </c>
      <c r="L6" s="1">
        <f>J6-'Parametric Results'!J6</f>
        <v>-148260</v>
      </c>
      <c r="P6" s="7">
        <v>50</v>
      </c>
      <c r="Q6" s="20">
        <v>1956.0248779623616</v>
      </c>
      <c r="R6" s="20">
        <v>2173.7275975723296</v>
      </c>
      <c r="S6" s="20">
        <v>2412.6167673397408</v>
      </c>
      <c r="T6" s="20">
        <v>2663.1493301335968</v>
      </c>
      <c r="U6" s="20">
        <v>2903.8178080166358</v>
      </c>
      <c r="V6" s="20">
        <v>3179.7156135340765</v>
      </c>
      <c r="W6" s="20">
        <v>3438.6444570437948</v>
      </c>
    </row>
    <row r="7" spans="1:23" x14ac:dyDescent="0.25">
      <c r="A7" s="3">
        <v>4.3835398997407742</v>
      </c>
      <c r="B7" s="1">
        <v>6458070</v>
      </c>
      <c r="C7">
        <v>55.07</v>
      </c>
      <c r="D7">
        <v>80</v>
      </c>
      <c r="E7">
        <v>160</v>
      </c>
      <c r="F7" s="16">
        <v>3420.5745311403589</v>
      </c>
      <c r="G7" s="1">
        <v>21444500</v>
      </c>
      <c r="H7">
        <v>7.7047699999999999</v>
      </c>
      <c r="I7" s="1">
        <v>25920800</v>
      </c>
      <c r="J7" s="1">
        <v>-1444430</v>
      </c>
      <c r="K7" s="1">
        <v>24476400</v>
      </c>
      <c r="L7" s="1">
        <f>J7-'Parametric Results'!J7</f>
        <v>334840</v>
      </c>
      <c r="P7" s="7">
        <v>60</v>
      </c>
      <c r="Q7" s="20">
        <v>2479.1509848986429</v>
      </c>
      <c r="R7" s="20">
        <v>2755.2699340726649</v>
      </c>
      <c r="S7" s="20">
        <v>3029.5551116492397</v>
      </c>
      <c r="T7" s="20">
        <v>3333.8615273676787</v>
      </c>
      <c r="U7" s="20">
        <v>3623.1805026984189</v>
      </c>
      <c r="V7" s="20">
        <v>3940.3168218095402</v>
      </c>
      <c r="W7" s="20">
        <v>4295.0127720805031</v>
      </c>
    </row>
    <row r="8" spans="1:23" x14ac:dyDescent="0.25">
      <c r="A8" s="3">
        <v>4.3960473786316854</v>
      </c>
      <c r="B8" s="1">
        <v>6758440</v>
      </c>
      <c r="C8">
        <v>55.23</v>
      </c>
      <c r="D8">
        <v>90</v>
      </c>
      <c r="E8">
        <v>160</v>
      </c>
      <c r="F8" s="16">
        <v>3816.1323126376196</v>
      </c>
      <c r="G8" s="1">
        <v>21934200</v>
      </c>
      <c r="H8">
        <v>6.9847599999999996</v>
      </c>
      <c r="I8" s="1">
        <v>27672000</v>
      </c>
      <c r="J8">
        <v>-432911</v>
      </c>
      <c r="K8" s="1">
        <v>27239100</v>
      </c>
      <c r="L8" s="1">
        <f>J8-'Parametric Results'!J8</f>
        <v>672629</v>
      </c>
      <c r="P8" s="7">
        <v>70</v>
      </c>
      <c r="Q8" s="20">
        <v>2954.3174585195438</v>
      </c>
      <c r="R8" s="20">
        <v>3302.8199079786846</v>
      </c>
      <c r="S8" s="20">
        <v>3597.10620420859</v>
      </c>
      <c r="T8" s="20">
        <v>3943.2634087717947</v>
      </c>
      <c r="U8" s="20">
        <v>4286.0866208898842</v>
      </c>
      <c r="V8" s="20">
        <v>4697.9150120925788</v>
      </c>
      <c r="W8" s="20">
        <v>5048.471842833038</v>
      </c>
    </row>
    <row r="9" spans="1:23" x14ac:dyDescent="0.25">
      <c r="A9" s="3">
        <v>4.3722460486446471</v>
      </c>
      <c r="B9" s="1">
        <v>7057700</v>
      </c>
      <c r="C9">
        <v>54.93</v>
      </c>
      <c r="D9">
        <v>100</v>
      </c>
      <c r="E9">
        <v>160</v>
      </c>
      <c r="F9" s="16">
        <v>4222.7260042456492</v>
      </c>
      <c r="G9" s="1">
        <v>22421000</v>
      </c>
      <c r="H9">
        <v>6.4609100000000002</v>
      </c>
      <c r="I9" s="1">
        <v>29248800</v>
      </c>
      <c r="J9">
        <v>391877</v>
      </c>
      <c r="K9" s="1">
        <v>29640700</v>
      </c>
      <c r="L9" s="1">
        <f>J9-'Parametric Results'!J9</f>
        <v>863615</v>
      </c>
      <c r="P9" s="7">
        <v>80</v>
      </c>
      <c r="Q9" s="20">
        <v>3420.5745311403589</v>
      </c>
      <c r="R9" s="20">
        <v>3783.0791749278383</v>
      </c>
      <c r="S9" s="20">
        <v>4126.7849517080876</v>
      </c>
      <c r="T9" s="20">
        <v>4559.1050020021266</v>
      </c>
      <c r="U9" s="20">
        <v>4908.2308094207592</v>
      </c>
      <c r="V9" s="20">
        <v>5347.3017177496613</v>
      </c>
      <c r="W9" s="20">
        <v>5751.6071165654075</v>
      </c>
    </row>
    <row r="10" spans="1:23" x14ac:dyDescent="0.25">
      <c r="A10" s="3">
        <v>4.331104101995054</v>
      </c>
      <c r="B10" s="1">
        <v>7355940</v>
      </c>
      <c r="C10">
        <v>54.41</v>
      </c>
      <c r="D10">
        <v>110</v>
      </c>
      <c r="E10">
        <v>160</v>
      </c>
      <c r="F10" s="16">
        <v>4568.2336235544126</v>
      </c>
      <c r="G10" s="1">
        <v>22905700</v>
      </c>
      <c r="H10">
        <v>6.0578599999999998</v>
      </c>
      <c r="I10" s="1">
        <v>30690400</v>
      </c>
      <c r="J10" s="1">
        <v>1068300</v>
      </c>
      <c r="K10" s="1">
        <v>31758700</v>
      </c>
      <c r="L10" s="1">
        <f>J10-'Parametric Results'!J10</f>
        <v>948968</v>
      </c>
      <c r="P10" s="7">
        <v>90</v>
      </c>
      <c r="Q10" s="20">
        <v>3816.1323126376196</v>
      </c>
      <c r="R10" s="20">
        <v>4230.4963819588293</v>
      </c>
      <c r="S10" s="20">
        <v>4653.8214107794292</v>
      </c>
      <c r="T10" s="20">
        <v>5041.7276021940825</v>
      </c>
      <c r="U10" s="20">
        <v>5475.0142624597365</v>
      </c>
      <c r="V10" s="20">
        <v>5922.4543615269968</v>
      </c>
      <c r="W10" s="20">
        <v>6386.6029602796407</v>
      </c>
    </row>
    <row r="11" spans="1:23" x14ac:dyDescent="0.25">
      <c r="A11" s="3">
        <v>4.2527986824245634</v>
      </c>
      <c r="B11" s="1">
        <v>7653240</v>
      </c>
      <c r="C11">
        <v>53.43</v>
      </c>
      <c r="D11">
        <v>120</v>
      </c>
      <c r="E11">
        <v>160</v>
      </c>
      <c r="F11" s="16">
        <v>4875.0208396290827</v>
      </c>
      <c r="G11" s="1">
        <v>23387000</v>
      </c>
      <c r="H11">
        <v>5.77372</v>
      </c>
      <c r="I11" s="1">
        <v>31884300</v>
      </c>
      <c r="J11" s="1">
        <v>1484430</v>
      </c>
      <c r="K11" s="1">
        <v>33368700</v>
      </c>
      <c r="L11" s="1">
        <f>J11-'Parametric Results'!J11</f>
        <v>819203</v>
      </c>
      <c r="P11" s="7">
        <v>100</v>
      </c>
      <c r="Q11" s="20">
        <v>4222.7260042456492</v>
      </c>
      <c r="R11" s="20">
        <v>4628.4327724223831</v>
      </c>
      <c r="S11" s="20">
        <v>5060.5055910103174</v>
      </c>
      <c r="T11" s="20">
        <v>5507.7107334686998</v>
      </c>
      <c r="U11" s="20">
        <v>5970.2871003250257</v>
      </c>
      <c r="V11" s="20">
        <v>6460.8406123868881</v>
      </c>
      <c r="W11" s="20">
        <v>6937.7309741143918</v>
      </c>
    </row>
    <row r="12" spans="1:23" x14ac:dyDescent="0.25">
      <c r="A12" s="3">
        <v>3.8091151153821472</v>
      </c>
      <c r="B12" s="1">
        <v>5317170</v>
      </c>
      <c r="C12">
        <v>45.73</v>
      </c>
      <c r="D12">
        <v>40</v>
      </c>
      <c r="E12">
        <v>165</v>
      </c>
      <c r="F12" s="16">
        <v>1574.290855988711</v>
      </c>
      <c r="G12" s="1">
        <v>19569600</v>
      </c>
      <c r="H12">
        <v>16.182099999999998</v>
      </c>
      <c r="I12" s="1">
        <v>17861200</v>
      </c>
      <c r="J12" s="1">
        <v>-6805740</v>
      </c>
      <c r="K12" s="1">
        <v>11055500</v>
      </c>
      <c r="L12" s="1">
        <f>J12-'Parametric Results'!J12</f>
        <v>-2458060</v>
      </c>
      <c r="P12" s="7">
        <v>110</v>
      </c>
      <c r="Q12" s="20">
        <v>4568.2336235544126</v>
      </c>
      <c r="R12" s="20">
        <v>5015.8379698317112</v>
      </c>
      <c r="S12" s="20">
        <v>5469.156531601091</v>
      </c>
      <c r="T12" s="20">
        <v>5949.5249206515909</v>
      </c>
      <c r="U12" s="20">
        <v>6426.3779298860918</v>
      </c>
      <c r="V12" s="20">
        <v>6978.2903418191454</v>
      </c>
      <c r="W12" s="20">
        <v>7518.7107919475693</v>
      </c>
    </row>
    <row r="13" spans="1:23" x14ac:dyDescent="0.25">
      <c r="A13" s="3">
        <v>4.3559082727185459</v>
      </c>
      <c r="B13" s="1">
        <v>5639420</v>
      </c>
      <c r="C13">
        <v>52.29</v>
      </c>
      <c r="D13">
        <v>50</v>
      </c>
      <c r="E13">
        <v>165</v>
      </c>
      <c r="F13" s="16">
        <v>2173.7275975723296</v>
      </c>
      <c r="G13" s="1">
        <v>20098200</v>
      </c>
      <c r="H13">
        <v>11.6274</v>
      </c>
      <c r="I13" s="1">
        <v>20584700</v>
      </c>
      <c r="J13" s="1">
        <v>-4811150</v>
      </c>
      <c r="K13" s="1">
        <v>15773500</v>
      </c>
      <c r="L13" s="1">
        <f>J13-'Parametric Results'!J13</f>
        <v>-1381170</v>
      </c>
      <c r="P13" s="7">
        <v>120</v>
      </c>
      <c r="Q13" s="20">
        <v>4875.0208396290827</v>
      </c>
      <c r="R13" s="20">
        <v>5358.4753280987716</v>
      </c>
      <c r="S13" s="20">
        <v>5850.0337405767577</v>
      </c>
      <c r="T13" s="20">
        <v>6381.9101215459114</v>
      </c>
      <c r="U13" s="20">
        <v>6928.3161520484236</v>
      </c>
      <c r="V13" s="20">
        <v>7437.8626467411477</v>
      </c>
      <c r="W13" s="20">
        <v>8021.0946745545998</v>
      </c>
    </row>
    <row r="14" spans="1:23" x14ac:dyDescent="0.25">
      <c r="A14" s="3">
        <v>4.649321817761388</v>
      </c>
      <c r="B14" s="1">
        <v>5959900</v>
      </c>
      <c r="C14">
        <v>55.81</v>
      </c>
      <c r="D14">
        <v>60</v>
      </c>
      <c r="E14">
        <v>165</v>
      </c>
      <c r="F14" s="16">
        <v>2755.2699340726649</v>
      </c>
      <c r="G14" s="1">
        <v>20622700</v>
      </c>
      <c r="H14">
        <v>9.3152899999999992</v>
      </c>
      <c r="I14" s="1">
        <v>23101700</v>
      </c>
      <c r="J14" s="1">
        <v>-3032560</v>
      </c>
      <c r="K14" s="1">
        <v>20069100</v>
      </c>
      <c r="L14" s="1">
        <f>J14-'Parametric Results'!J14</f>
        <v>-502690</v>
      </c>
    </row>
    <row r="15" spans="1:23" x14ac:dyDescent="0.25">
      <c r="A15" s="3">
        <v>4.8112447726863721</v>
      </c>
      <c r="B15" s="1">
        <v>6278750</v>
      </c>
      <c r="C15">
        <v>57.76</v>
      </c>
      <c r="D15">
        <v>70</v>
      </c>
      <c r="E15">
        <v>165</v>
      </c>
      <c r="F15" s="16">
        <v>3302.8199079786846</v>
      </c>
      <c r="G15" s="1">
        <v>21143600</v>
      </c>
      <c r="H15">
        <v>7.90984</v>
      </c>
      <c r="I15" s="1">
        <v>25450400</v>
      </c>
      <c r="J15" s="1">
        <v>-1432850</v>
      </c>
      <c r="K15" s="1">
        <v>24017500</v>
      </c>
      <c r="L15" s="1">
        <f>J15-'Parametric Results'!J15</f>
        <v>222590</v>
      </c>
    </row>
    <row r="16" spans="1:23" x14ac:dyDescent="0.25">
      <c r="A16" s="3">
        <v>4.8653171211699222</v>
      </c>
      <c r="B16" s="1">
        <v>6596110</v>
      </c>
      <c r="C16">
        <v>58.41</v>
      </c>
      <c r="D16">
        <v>80</v>
      </c>
      <c r="E16">
        <v>165</v>
      </c>
      <c r="F16" s="16">
        <v>3783.0791749278383</v>
      </c>
      <c r="G16" s="1">
        <v>21660300</v>
      </c>
      <c r="H16">
        <v>7.0113599999999998</v>
      </c>
      <c r="I16" s="1">
        <v>27545900</v>
      </c>
      <c r="J16">
        <v>-96689.600000000006</v>
      </c>
      <c r="K16" s="1">
        <v>27449200</v>
      </c>
      <c r="L16" s="1">
        <f>J16-'Parametric Results'!J16</f>
        <v>715742.4</v>
      </c>
      <c r="P16" t="s">
        <v>33</v>
      </c>
      <c r="Q16" t="s">
        <v>11</v>
      </c>
    </row>
    <row r="17" spans="1:23" x14ac:dyDescent="0.25">
      <c r="A17" s="3">
        <v>4.871747368636405</v>
      </c>
      <c r="B17" s="1">
        <v>6912110</v>
      </c>
      <c r="C17">
        <v>58.48</v>
      </c>
      <c r="D17">
        <v>90</v>
      </c>
      <c r="E17">
        <v>165</v>
      </c>
      <c r="F17" s="16">
        <v>4230.4963819588293</v>
      </c>
      <c r="G17" s="1">
        <v>22174000</v>
      </c>
      <c r="H17">
        <v>6.3724699999999999</v>
      </c>
      <c r="I17" s="1">
        <v>29472900</v>
      </c>
      <c r="J17" s="1">
        <v>1059280</v>
      </c>
      <c r="K17" s="1">
        <v>30532200</v>
      </c>
      <c r="L17" s="1">
        <f>J17-'Parametric Results'!J17</f>
        <v>1064517.19</v>
      </c>
      <c r="Q17">
        <v>160</v>
      </c>
      <c r="R17">
        <v>165</v>
      </c>
      <c r="S17">
        <v>170</v>
      </c>
      <c r="T17">
        <v>175</v>
      </c>
      <c r="U17">
        <v>180</v>
      </c>
      <c r="V17">
        <v>185</v>
      </c>
      <c r="W17">
        <v>190</v>
      </c>
    </row>
    <row r="18" spans="1:23" x14ac:dyDescent="0.25">
      <c r="A18" s="3">
        <v>4.8424584105907647</v>
      </c>
      <c r="B18" s="1">
        <v>7226880</v>
      </c>
      <c r="C18">
        <v>58.13</v>
      </c>
      <c r="D18">
        <v>100</v>
      </c>
      <c r="E18">
        <v>165</v>
      </c>
      <c r="F18" s="16">
        <v>4628.4327724223831</v>
      </c>
      <c r="G18" s="1">
        <v>22684600</v>
      </c>
      <c r="H18">
        <v>5.9026399999999999</v>
      </c>
      <c r="I18" s="1">
        <v>31226300</v>
      </c>
      <c r="J18" s="1">
        <v>2029360</v>
      </c>
      <c r="K18" s="1">
        <v>33255700</v>
      </c>
      <c r="L18" s="1">
        <f>J18-'Parametric Results'!J18</f>
        <v>1266727</v>
      </c>
      <c r="P18">
        <v>40</v>
      </c>
      <c r="Q18" s="11">
        <v>18.320499999999999</v>
      </c>
      <c r="R18" s="11">
        <v>16.182099999999998</v>
      </c>
      <c r="S18" s="11">
        <v>14.3131</v>
      </c>
      <c r="T18" s="11">
        <v>12.957700000000001</v>
      </c>
      <c r="U18" s="11">
        <v>11.787599999999999</v>
      </c>
      <c r="V18" s="11">
        <v>10.7461</v>
      </c>
      <c r="W18" s="11">
        <v>9.8614099999999993</v>
      </c>
    </row>
    <row r="19" spans="1:23" x14ac:dyDescent="0.25">
      <c r="A19" s="3">
        <v>4.7673710764660955</v>
      </c>
      <c r="B19" s="1">
        <v>7540510</v>
      </c>
      <c r="C19">
        <v>57.23</v>
      </c>
      <c r="D19">
        <v>110</v>
      </c>
      <c r="E19">
        <v>165</v>
      </c>
      <c r="F19" s="16">
        <v>5015.8379698317112</v>
      </c>
      <c r="G19" s="1">
        <v>23191600</v>
      </c>
      <c r="H19">
        <v>5.5722300000000002</v>
      </c>
      <c r="I19" s="1">
        <v>32716400</v>
      </c>
      <c r="J19" s="1">
        <v>2724320</v>
      </c>
      <c r="K19" s="1">
        <v>35440700</v>
      </c>
      <c r="L19" s="1">
        <f>J19-'Parametric Results'!J19</f>
        <v>1236080</v>
      </c>
      <c r="P19">
        <v>50</v>
      </c>
      <c r="Q19" s="11">
        <v>12.9359</v>
      </c>
      <c r="R19" s="11">
        <v>11.6274</v>
      </c>
      <c r="S19" s="11">
        <v>10.4887</v>
      </c>
      <c r="T19" s="11">
        <v>9.5638000000000005</v>
      </c>
      <c r="U19" s="11">
        <v>8.7443000000000008</v>
      </c>
      <c r="V19" s="11">
        <v>8.02196</v>
      </c>
      <c r="W19" s="11">
        <v>7.4210399999999996</v>
      </c>
    </row>
    <row r="20" spans="1:23" x14ac:dyDescent="0.25">
      <c r="A20" s="3">
        <v>4.6823315737894164</v>
      </c>
      <c r="B20" s="1">
        <v>7853100</v>
      </c>
      <c r="C20">
        <v>56.21</v>
      </c>
      <c r="D20">
        <v>120</v>
      </c>
      <c r="E20">
        <v>165</v>
      </c>
      <c r="F20" s="16">
        <v>5358.4753280987716</v>
      </c>
      <c r="G20" s="1">
        <v>23696200</v>
      </c>
      <c r="H20">
        <v>5.31372</v>
      </c>
      <c r="I20" s="1">
        <v>34058600</v>
      </c>
      <c r="J20" s="1">
        <v>3258030</v>
      </c>
      <c r="K20" s="1">
        <v>37316700</v>
      </c>
      <c r="L20" s="1">
        <f>J20-'Parametric Results'!J20</f>
        <v>1088990</v>
      </c>
      <c r="P20">
        <v>60</v>
      </c>
      <c r="Q20" s="11">
        <v>10.3009</v>
      </c>
      <c r="R20" s="11">
        <v>9.3152899999999992</v>
      </c>
      <c r="S20" s="11">
        <v>8.4523600000000005</v>
      </c>
      <c r="T20" s="11">
        <v>7.7460199999999997</v>
      </c>
      <c r="U20" s="11">
        <v>7.12608</v>
      </c>
      <c r="V20" s="11">
        <v>6.5736800000000004</v>
      </c>
      <c r="W20" s="11">
        <v>6.09</v>
      </c>
    </row>
    <row r="21" spans="1:23" x14ac:dyDescent="0.25">
      <c r="A21" s="3">
        <v>4.3334107850202868</v>
      </c>
      <c r="B21" s="1">
        <v>5394140</v>
      </c>
      <c r="C21">
        <v>49.81</v>
      </c>
      <c r="D21">
        <v>40</v>
      </c>
      <c r="E21">
        <v>170</v>
      </c>
      <c r="F21" s="16">
        <v>1770.9930619290226</v>
      </c>
      <c r="G21" s="1">
        <v>19691600</v>
      </c>
      <c r="H21">
        <v>14.3131</v>
      </c>
      <c r="I21" s="1">
        <v>18748600</v>
      </c>
      <c r="J21" s="1">
        <v>-6074940</v>
      </c>
      <c r="K21" s="1">
        <v>12673600</v>
      </c>
      <c r="L21" s="1">
        <f>J21-'Parametric Results'!J21</f>
        <v>-2201250</v>
      </c>
      <c r="P21">
        <v>70</v>
      </c>
      <c r="Q21" s="11">
        <v>8.7300299999999993</v>
      </c>
      <c r="R21" s="11">
        <v>7.90984</v>
      </c>
      <c r="S21" s="11">
        <v>7.2353699999999996</v>
      </c>
      <c r="T21" s="11">
        <v>6.6468299999999996</v>
      </c>
      <c r="U21" s="11">
        <v>6.1430300000000004</v>
      </c>
      <c r="V21" s="11">
        <v>5.6695000000000002</v>
      </c>
      <c r="W21" s="11">
        <v>5.2905600000000002</v>
      </c>
    </row>
    <row r="22" spans="1:23" x14ac:dyDescent="0.25">
      <c r="A22" s="3">
        <v>4.8641822433338575</v>
      </c>
      <c r="B22" s="1">
        <v>5733600</v>
      </c>
      <c r="C22">
        <v>55.91</v>
      </c>
      <c r="D22">
        <v>50</v>
      </c>
      <c r="E22">
        <v>170</v>
      </c>
      <c r="F22" s="16">
        <v>2412.6167673397408</v>
      </c>
      <c r="G22" s="1">
        <v>20246700</v>
      </c>
      <c r="H22">
        <v>10.4887</v>
      </c>
      <c r="I22" s="1">
        <v>21659500</v>
      </c>
      <c r="J22" s="1">
        <v>-3927270</v>
      </c>
      <c r="K22" s="1">
        <v>17732200</v>
      </c>
      <c r="L22" s="1">
        <f>J22-'Parametric Results'!J22</f>
        <v>-1108450</v>
      </c>
      <c r="P22">
        <v>80</v>
      </c>
      <c r="Q22" s="11">
        <v>7.7047699999999999</v>
      </c>
      <c r="R22" s="11">
        <v>7.0113599999999998</v>
      </c>
      <c r="S22" s="11">
        <v>6.4203099999999997</v>
      </c>
      <c r="T22" s="11">
        <v>5.9041699999999997</v>
      </c>
      <c r="U22" s="11">
        <v>5.4820399999999996</v>
      </c>
      <c r="V22" s="11">
        <v>5.0994099999999998</v>
      </c>
      <c r="W22" s="11">
        <v>4.7648799999999998</v>
      </c>
    </row>
    <row r="23" spans="1:23" x14ac:dyDescent="0.25">
      <c r="A23" s="3">
        <v>5.1672709498570981</v>
      </c>
      <c r="B23" s="1">
        <v>6071000</v>
      </c>
      <c r="C23">
        <v>59.39</v>
      </c>
      <c r="D23">
        <v>60</v>
      </c>
      <c r="E23">
        <v>170</v>
      </c>
      <c r="F23" s="16">
        <v>3029.5551116492397</v>
      </c>
      <c r="G23" s="1">
        <v>20797600</v>
      </c>
      <c r="H23">
        <v>8.4523600000000005</v>
      </c>
      <c r="I23" s="1">
        <v>24411300</v>
      </c>
      <c r="J23" s="1">
        <v>-1948290</v>
      </c>
      <c r="K23" s="1">
        <v>22463000</v>
      </c>
      <c r="L23" s="1">
        <f>J23-'Parametric Results'!J23</f>
        <v>-168570</v>
      </c>
      <c r="P23">
        <v>90</v>
      </c>
      <c r="Q23" s="11">
        <v>6.9847599999999996</v>
      </c>
      <c r="R23" s="11">
        <v>6.3724699999999999</v>
      </c>
      <c r="S23" s="11">
        <v>5.84274</v>
      </c>
      <c r="T23" s="11">
        <v>5.4189999999999996</v>
      </c>
      <c r="U23" s="11">
        <v>5.0366400000000002</v>
      </c>
      <c r="V23" s="11">
        <v>4.6931000000000003</v>
      </c>
      <c r="W23" s="11">
        <v>4.41</v>
      </c>
    </row>
    <row r="24" spans="1:23" x14ac:dyDescent="0.25">
      <c r="A24" s="3">
        <v>5.3095856180998959</v>
      </c>
      <c r="B24" s="1">
        <v>6406530</v>
      </c>
      <c r="C24">
        <v>61.03</v>
      </c>
      <c r="D24">
        <v>70</v>
      </c>
      <c r="E24">
        <v>170</v>
      </c>
      <c r="F24" s="16">
        <v>3597.10620420859</v>
      </c>
      <c r="G24" s="1">
        <v>21343900</v>
      </c>
      <c r="H24">
        <v>7.2353699999999996</v>
      </c>
      <c r="I24" s="1">
        <v>26920500</v>
      </c>
      <c r="J24">
        <v>-221331</v>
      </c>
      <c r="K24" s="1">
        <v>26699200</v>
      </c>
      <c r="L24" s="1">
        <f>J24-'Parametric Results'!J24</f>
        <v>543625</v>
      </c>
      <c r="P24">
        <v>100</v>
      </c>
      <c r="Q24" s="11">
        <v>6.4609100000000002</v>
      </c>
      <c r="R24" s="11">
        <v>5.9026399999999999</v>
      </c>
      <c r="S24" s="11">
        <v>5.4499599999999999</v>
      </c>
      <c r="T24" s="11">
        <v>5.0605500000000001</v>
      </c>
      <c r="U24" s="11">
        <v>4.7113899999999997</v>
      </c>
      <c r="V24" s="11">
        <v>4.4139900000000001</v>
      </c>
      <c r="W24" s="11">
        <v>4.1388400000000001</v>
      </c>
    </row>
    <row r="25" spans="1:23" x14ac:dyDescent="0.25">
      <c r="A25" s="3">
        <v>5.3692761466450509</v>
      </c>
      <c r="B25" s="1">
        <v>6740390</v>
      </c>
      <c r="C25">
        <v>61.71</v>
      </c>
      <c r="D25">
        <v>80</v>
      </c>
      <c r="E25">
        <v>170</v>
      </c>
      <c r="F25" s="16">
        <v>4126.7849517080876</v>
      </c>
      <c r="G25" s="1">
        <v>21886400</v>
      </c>
      <c r="H25">
        <v>6.4203099999999997</v>
      </c>
      <c r="I25" s="1">
        <v>29239200</v>
      </c>
      <c r="J25" s="1">
        <v>1304380</v>
      </c>
      <c r="K25" s="1">
        <v>30543600</v>
      </c>
      <c r="L25" s="1">
        <f>J25-'Parametric Results'!J25</f>
        <v>1084990</v>
      </c>
      <c r="P25">
        <v>110</v>
      </c>
      <c r="Q25" s="11">
        <v>6.0578599999999998</v>
      </c>
      <c r="R25" s="11">
        <v>5.5722300000000002</v>
      </c>
      <c r="S25" s="11">
        <v>5.1502299999999996</v>
      </c>
      <c r="T25" s="11">
        <v>4.7882899999999999</v>
      </c>
      <c r="U25" s="11">
        <v>4.4829800000000004</v>
      </c>
      <c r="V25" s="11">
        <v>4.1901900000000003</v>
      </c>
      <c r="W25" s="11">
        <v>3.9289999999999998</v>
      </c>
    </row>
    <row r="26" spans="1:23" x14ac:dyDescent="0.25">
      <c r="A26" s="3">
        <v>5.3730529065690833</v>
      </c>
      <c r="B26" s="1">
        <v>7072740</v>
      </c>
      <c r="C26">
        <v>61.76</v>
      </c>
      <c r="D26">
        <v>90</v>
      </c>
      <c r="E26">
        <v>170</v>
      </c>
      <c r="F26" s="16">
        <v>4653.8214107794292</v>
      </c>
      <c r="G26" s="1">
        <v>22425300</v>
      </c>
      <c r="H26">
        <v>5.84274</v>
      </c>
      <c r="I26" s="1">
        <v>31369900</v>
      </c>
      <c r="J26" s="1">
        <v>2630730</v>
      </c>
      <c r="K26" s="1">
        <v>34000600</v>
      </c>
      <c r="L26" s="1">
        <f>J26-'Parametric Results'!J26</f>
        <v>1462020</v>
      </c>
      <c r="P26">
        <v>120</v>
      </c>
      <c r="Q26" s="11">
        <v>5.77372</v>
      </c>
      <c r="R26" s="11">
        <v>5.31372</v>
      </c>
      <c r="S26" s="11">
        <v>4.9173799999999996</v>
      </c>
      <c r="T26" s="11">
        <v>4.5968600000000004</v>
      </c>
      <c r="U26" s="11">
        <v>4.2936199999999998</v>
      </c>
      <c r="V26" s="11">
        <v>4.0144599999999997</v>
      </c>
      <c r="W26" s="11">
        <v>3.76552</v>
      </c>
    </row>
    <row r="27" spans="1:23" x14ac:dyDescent="0.25">
      <c r="A27" s="3">
        <v>5.3079935625848194</v>
      </c>
      <c r="B27" s="1">
        <v>7403720</v>
      </c>
      <c r="C27">
        <v>61.01</v>
      </c>
      <c r="D27">
        <v>100</v>
      </c>
      <c r="E27">
        <v>170</v>
      </c>
      <c r="F27" s="16">
        <v>5060.5055910103174</v>
      </c>
      <c r="G27" s="1">
        <v>22959700</v>
      </c>
      <c r="H27">
        <v>5.4499599999999999</v>
      </c>
      <c r="I27" s="1">
        <v>33188000</v>
      </c>
      <c r="J27" s="1">
        <v>3633810</v>
      </c>
      <c r="K27" s="1">
        <v>36821800</v>
      </c>
      <c r="L27" s="1">
        <f>J27-'Parametric Results'!J27</f>
        <v>1554480</v>
      </c>
    </row>
    <row r="28" spans="1:23" x14ac:dyDescent="0.25">
      <c r="A28" s="3">
        <v>5.2246078426872646</v>
      </c>
      <c r="B28" s="1">
        <v>7733450</v>
      </c>
      <c r="C28">
        <v>60.05</v>
      </c>
      <c r="D28">
        <v>110</v>
      </c>
      <c r="E28">
        <v>170</v>
      </c>
      <c r="F28" s="16">
        <v>5469.156531601091</v>
      </c>
      <c r="G28" s="1">
        <v>23491100</v>
      </c>
      <c r="H28">
        <v>5.1502299999999996</v>
      </c>
      <c r="I28" s="1">
        <v>34834200</v>
      </c>
      <c r="J28" s="1">
        <v>4452350</v>
      </c>
      <c r="K28" s="1">
        <v>39286500</v>
      </c>
      <c r="L28" s="1">
        <f>J28-'Parametric Results'!J28</f>
        <v>1504190</v>
      </c>
      <c r="P28" t="s">
        <v>28</v>
      </c>
      <c r="Q28" t="s">
        <v>11</v>
      </c>
    </row>
    <row r="29" spans="1:23" x14ac:dyDescent="0.25">
      <c r="A29" s="3">
        <v>5.1292415862408731</v>
      </c>
      <c r="B29" s="1">
        <v>8062030</v>
      </c>
      <c r="C29">
        <v>58.95</v>
      </c>
      <c r="D29">
        <v>120</v>
      </c>
      <c r="E29">
        <v>170</v>
      </c>
      <c r="F29" s="16">
        <v>5850.0337405767577</v>
      </c>
      <c r="G29" s="1">
        <v>24019900</v>
      </c>
      <c r="H29">
        <v>4.9173799999999996</v>
      </c>
      <c r="I29" s="1">
        <v>36315000</v>
      </c>
      <c r="J29" s="1">
        <v>5092410</v>
      </c>
      <c r="K29" s="1">
        <v>41407400</v>
      </c>
      <c r="L29" s="1">
        <f>J29-'Parametric Results'!J29</f>
        <v>1319850</v>
      </c>
      <c r="Q29">
        <v>160</v>
      </c>
      <c r="R29">
        <v>165</v>
      </c>
      <c r="S29">
        <v>170</v>
      </c>
      <c r="T29">
        <v>175</v>
      </c>
      <c r="U29">
        <v>180</v>
      </c>
      <c r="V29">
        <v>185</v>
      </c>
      <c r="W29">
        <v>190</v>
      </c>
    </row>
    <row r="30" spans="1:23" x14ac:dyDescent="0.25">
      <c r="A30" s="3">
        <v>4.8201555039586497</v>
      </c>
      <c r="B30" s="1">
        <v>5482150</v>
      </c>
      <c r="C30">
        <v>53.14</v>
      </c>
      <c r="D30">
        <v>40</v>
      </c>
      <c r="E30">
        <v>175</v>
      </c>
      <c r="F30" s="16">
        <v>1941.6472318318586</v>
      </c>
      <c r="G30" s="1">
        <v>19829500</v>
      </c>
      <c r="H30">
        <v>12.957700000000001</v>
      </c>
      <c r="I30" s="1">
        <v>19583700</v>
      </c>
      <c r="J30" s="1">
        <v>-5417540</v>
      </c>
      <c r="K30" s="1">
        <v>14166100</v>
      </c>
      <c r="L30" s="1">
        <f>J30-'Parametric Results'!J30</f>
        <v>-2061980</v>
      </c>
      <c r="P30">
        <v>40</v>
      </c>
      <c r="Q30" s="12">
        <v>-7449750</v>
      </c>
      <c r="R30" s="12">
        <v>-6805740</v>
      </c>
      <c r="S30" s="12">
        <v>-6074940</v>
      </c>
      <c r="T30" s="12">
        <v>-5417540</v>
      </c>
      <c r="U30" s="12">
        <v>-4717650</v>
      </c>
      <c r="V30" s="12">
        <v>-3954980</v>
      </c>
      <c r="W30" s="12">
        <v>-3176820</v>
      </c>
    </row>
    <row r="31" spans="1:23" x14ac:dyDescent="0.25">
      <c r="A31" s="3">
        <v>5.3788198531841411</v>
      </c>
      <c r="B31" s="1">
        <v>5841410</v>
      </c>
      <c r="C31">
        <v>59.3</v>
      </c>
      <c r="D31">
        <v>50</v>
      </c>
      <c r="E31">
        <v>175</v>
      </c>
      <c r="F31" s="16">
        <v>2663.1493301335968</v>
      </c>
      <c r="G31" s="1">
        <v>20415400</v>
      </c>
      <c r="H31">
        <v>9.5638000000000005</v>
      </c>
      <c r="I31" s="1">
        <v>22755600</v>
      </c>
      <c r="J31" s="1">
        <v>-3048870</v>
      </c>
      <c r="K31" s="1">
        <v>19706800</v>
      </c>
      <c r="L31" s="1">
        <f>J31-'Parametric Results'!J31</f>
        <v>-897940</v>
      </c>
      <c r="P31">
        <v>50</v>
      </c>
      <c r="Q31" s="12">
        <v>-5624390</v>
      </c>
      <c r="R31" s="12">
        <v>-4811150</v>
      </c>
      <c r="S31" s="12">
        <v>-3927270</v>
      </c>
      <c r="T31" s="12">
        <v>-3048870</v>
      </c>
      <c r="U31" s="12">
        <v>-2100750</v>
      </c>
      <c r="V31" s="12">
        <v>-1091800</v>
      </c>
      <c r="W31" s="12">
        <v>-96172.6</v>
      </c>
    </row>
    <row r="32" spans="1:23" x14ac:dyDescent="0.25">
      <c r="A32" s="3">
        <v>5.6921960758650458</v>
      </c>
      <c r="B32" s="1">
        <v>6198300</v>
      </c>
      <c r="C32">
        <v>62.75</v>
      </c>
      <c r="D32">
        <v>60</v>
      </c>
      <c r="E32">
        <v>175</v>
      </c>
      <c r="F32" s="16">
        <v>3333.8615273676787</v>
      </c>
      <c r="G32" s="1">
        <v>20996500</v>
      </c>
      <c r="H32">
        <v>7.7460199999999997</v>
      </c>
      <c r="I32" s="1">
        <v>25747700</v>
      </c>
      <c r="J32">
        <v>-868943</v>
      </c>
      <c r="K32" s="1">
        <v>24878700</v>
      </c>
      <c r="L32" s="1">
        <f>J32-'Parametric Results'!J32</f>
        <v>91164</v>
      </c>
      <c r="P32">
        <v>60</v>
      </c>
      <c r="Q32" s="12">
        <v>-4034550</v>
      </c>
      <c r="R32" s="12">
        <v>-3032560</v>
      </c>
      <c r="S32" s="12">
        <v>-1948290</v>
      </c>
      <c r="T32" s="12">
        <v>-868943</v>
      </c>
      <c r="U32" s="12">
        <v>270414</v>
      </c>
      <c r="V32" s="12">
        <v>1480990</v>
      </c>
      <c r="W32" s="12">
        <v>2735730</v>
      </c>
    </row>
    <row r="33" spans="1:23" x14ac:dyDescent="0.25">
      <c r="A33" s="3">
        <v>5.8419440877866853</v>
      </c>
      <c r="B33" s="1">
        <v>6553070</v>
      </c>
      <c r="C33">
        <v>64.400000000000006</v>
      </c>
      <c r="D33">
        <v>70</v>
      </c>
      <c r="E33">
        <v>175</v>
      </c>
      <c r="F33" s="16">
        <v>3943.2634087717947</v>
      </c>
      <c r="G33" s="1">
        <v>21572500</v>
      </c>
      <c r="H33">
        <v>6.6468299999999996</v>
      </c>
      <c r="I33" s="1">
        <v>28496000</v>
      </c>
      <c r="J33" s="1">
        <v>1058180</v>
      </c>
      <c r="K33" s="1">
        <v>29554200</v>
      </c>
      <c r="L33" s="1">
        <f>J33-'Parametric Results'!J33</f>
        <v>850363</v>
      </c>
      <c r="P33">
        <v>70</v>
      </c>
      <c r="Q33" s="12">
        <v>-2637830</v>
      </c>
      <c r="R33" s="12">
        <v>-1432850</v>
      </c>
      <c r="S33" s="12">
        <v>-221331</v>
      </c>
      <c r="T33" s="12">
        <v>1058180</v>
      </c>
      <c r="U33" s="12">
        <v>2364900</v>
      </c>
      <c r="V33" s="12">
        <v>3822840</v>
      </c>
      <c r="W33" s="12">
        <v>5194070</v>
      </c>
    </row>
    <row r="34" spans="1:23" x14ac:dyDescent="0.25">
      <c r="A34" s="3">
        <v>5.9068539937937201</v>
      </c>
      <c r="B34" s="1">
        <v>6905960</v>
      </c>
      <c r="C34">
        <v>65.12</v>
      </c>
      <c r="D34">
        <v>80</v>
      </c>
      <c r="E34">
        <v>175</v>
      </c>
      <c r="F34" s="16">
        <v>4559.1050020021266</v>
      </c>
      <c r="G34" s="1">
        <v>22144500</v>
      </c>
      <c r="H34">
        <v>5.9041699999999997</v>
      </c>
      <c r="I34" s="1">
        <v>31056300</v>
      </c>
      <c r="J34" s="1">
        <v>2786840</v>
      </c>
      <c r="K34" s="1">
        <v>33843100</v>
      </c>
      <c r="L34" s="1">
        <f>J34-'Parametric Results'!J34</f>
        <v>1440410</v>
      </c>
      <c r="P34">
        <v>80</v>
      </c>
      <c r="Q34" s="12">
        <v>-1444430</v>
      </c>
      <c r="R34" s="12">
        <v>-96689.600000000006</v>
      </c>
      <c r="S34" s="12">
        <v>1304380</v>
      </c>
      <c r="T34" s="12">
        <v>2786840</v>
      </c>
      <c r="U34" s="12">
        <v>4224670</v>
      </c>
      <c r="V34" s="12">
        <v>5749600</v>
      </c>
      <c r="W34" s="12">
        <v>7307460</v>
      </c>
    </row>
    <row r="35" spans="1:23" x14ac:dyDescent="0.25">
      <c r="A35" s="3">
        <v>5.8676285299879174</v>
      </c>
      <c r="B35" s="1">
        <v>7257170</v>
      </c>
      <c r="C35">
        <v>64.680000000000007</v>
      </c>
      <c r="D35">
        <v>90</v>
      </c>
      <c r="E35">
        <v>175</v>
      </c>
      <c r="F35" s="16">
        <v>5041.7276021940825</v>
      </c>
      <c r="G35" s="1">
        <v>22710900</v>
      </c>
      <c r="H35">
        <v>5.4189999999999996</v>
      </c>
      <c r="I35" s="1">
        <v>33253000</v>
      </c>
      <c r="J35" s="1">
        <v>4142590</v>
      </c>
      <c r="K35" s="1">
        <v>37395600</v>
      </c>
      <c r="L35" s="1">
        <f>J35-'Parametric Results'!J35</f>
        <v>1691720</v>
      </c>
      <c r="P35">
        <v>90</v>
      </c>
      <c r="Q35" s="12">
        <v>-432911</v>
      </c>
      <c r="R35" s="12">
        <v>1059280</v>
      </c>
      <c r="S35" s="12">
        <v>2630730</v>
      </c>
      <c r="T35" s="12">
        <v>4142590</v>
      </c>
      <c r="U35" s="12">
        <v>5745320</v>
      </c>
      <c r="V35" s="12">
        <v>7425100</v>
      </c>
      <c r="W35" s="12">
        <v>9034070</v>
      </c>
    </row>
    <row r="36" spans="1:23" x14ac:dyDescent="0.25">
      <c r="A36" s="3">
        <v>5.7947872219056071</v>
      </c>
      <c r="B36" s="1">
        <v>7606860</v>
      </c>
      <c r="C36">
        <v>63.88</v>
      </c>
      <c r="D36">
        <v>100</v>
      </c>
      <c r="E36">
        <v>175</v>
      </c>
      <c r="F36" s="16">
        <v>5507.7107334686998</v>
      </c>
      <c r="G36" s="1">
        <v>23273700</v>
      </c>
      <c r="H36">
        <v>5.0605500000000001</v>
      </c>
      <c r="I36" s="1">
        <v>35248400</v>
      </c>
      <c r="J36" s="1">
        <v>5285350</v>
      </c>
      <c r="K36" s="1">
        <v>40533800</v>
      </c>
      <c r="L36" s="1">
        <f>J36-'Parametric Results'!J36</f>
        <v>1768080</v>
      </c>
      <c r="P36">
        <v>100</v>
      </c>
      <c r="Q36" s="12">
        <v>391877</v>
      </c>
      <c r="R36" s="12">
        <v>2029360</v>
      </c>
      <c r="S36" s="12">
        <v>3633810</v>
      </c>
      <c r="T36" s="12">
        <v>5285350</v>
      </c>
      <c r="U36" s="12">
        <v>7019890</v>
      </c>
      <c r="V36" s="12">
        <v>8730870</v>
      </c>
      <c r="W36" s="12">
        <v>10566400</v>
      </c>
    </row>
    <row r="37" spans="1:23" x14ac:dyDescent="0.25">
      <c r="A37" s="3">
        <v>5.7017132840639482</v>
      </c>
      <c r="B37" s="1">
        <v>7955170</v>
      </c>
      <c r="C37">
        <v>62.85</v>
      </c>
      <c r="D37">
        <v>110</v>
      </c>
      <c r="E37">
        <v>175</v>
      </c>
      <c r="F37" s="16">
        <v>5949.5249206515909</v>
      </c>
      <c r="G37" s="1">
        <v>23833100</v>
      </c>
      <c r="H37">
        <v>4.7882899999999999</v>
      </c>
      <c r="I37" s="1">
        <v>37054400</v>
      </c>
      <c r="J37" s="1">
        <v>6226440</v>
      </c>
      <c r="K37" s="1">
        <v>43280800</v>
      </c>
      <c r="L37" s="1">
        <f>J37-'Parametric Results'!J37</f>
        <v>1684020</v>
      </c>
      <c r="P37">
        <v>110</v>
      </c>
      <c r="Q37" s="12">
        <v>1068300</v>
      </c>
      <c r="R37" s="12">
        <v>2724320</v>
      </c>
      <c r="S37" s="12">
        <v>4452350</v>
      </c>
      <c r="T37" s="12">
        <v>6226440</v>
      </c>
      <c r="U37" s="12">
        <v>7968700</v>
      </c>
      <c r="V37" s="12">
        <v>9893430</v>
      </c>
      <c r="W37" s="12">
        <v>11893300</v>
      </c>
    </row>
    <row r="38" spans="1:23" x14ac:dyDescent="0.25">
      <c r="A38" s="3">
        <v>5.5704855236789168</v>
      </c>
      <c r="B38" s="1">
        <v>8302220</v>
      </c>
      <c r="C38">
        <v>61.41</v>
      </c>
      <c r="D38">
        <v>120</v>
      </c>
      <c r="E38">
        <v>175</v>
      </c>
      <c r="F38" s="16">
        <v>6381.9101215459114</v>
      </c>
      <c r="G38" s="1">
        <v>24388400</v>
      </c>
      <c r="H38">
        <v>4.5968600000000004</v>
      </c>
      <c r="I38" s="1">
        <v>38567800</v>
      </c>
      <c r="J38" s="1">
        <v>6863130</v>
      </c>
      <c r="K38" s="1">
        <v>45430900</v>
      </c>
      <c r="L38" s="1">
        <f>J38-'Parametric Results'!J38</f>
        <v>1339590</v>
      </c>
      <c r="P38">
        <v>120</v>
      </c>
      <c r="Q38" s="12">
        <v>1484430</v>
      </c>
      <c r="R38" s="12">
        <v>3258030</v>
      </c>
      <c r="S38" s="12">
        <v>5092410</v>
      </c>
      <c r="T38" s="12">
        <v>6863130</v>
      </c>
      <c r="U38" s="12">
        <v>8801760</v>
      </c>
      <c r="V38" s="12">
        <v>10863700</v>
      </c>
      <c r="W38" s="12">
        <v>13006900</v>
      </c>
    </row>
    <row r="39" spans="1:23" x14ac:dyDescent="0.25">
      <c r="A39" s="3">
        <v>5.3332845164273053</v>
      </c>
      <c r="B39" s="1">
        <v>5562400</v>
      </c>
      <c r="C39">
        <v>51.78</v>
      </c>
      <c r="D39">
        <v>40</v>
      </c>
      <c r="E39">
        <v>180</v>
      </c>
      <c r="F39" s="16">
        <v>2141.291362238173</v>
      </c>
      <c r="G39" s="1">
        <v>19957400</v>
      </c>
      <c r="H39">
        <v>11.787599999999999</v>
      </c>
      <c r="I39" s="1">
        <v>20450100</v>
      </c>
      <c r="J39" s="1">
        <v>-4717650</v>
      </c>
      <c r="K39" s="1">
        <v>15732500</v>
      </c>
      <c r="L39" s="1">
        <f>J39-'Parametric Results'!J39</f>
        <v>-1904330</v>
      </c>
    </row>
    <row r="40" spans="1:23" x14ac:dyDescent="0.25">
      <c r="A40" s="3">
        <v>5.928642323451669</v>
      </c>
      <c r="B40" s="1">
        <v>5939530</v>
      </c>
      <c r="C40">
        <v>57.56</v>
      </c>
      <c r="D40">
        <v>50</v>
      </c>
      <c r="E40">
        <v>180</v>
      </c>
      <c r="F40" s="16">
        <v>2903.8178080166358</v>
      </c>
      <c r="G40" s="1">
        <v>20571800</v>
      </c>
      <c r="H40">
        <v>8.7443000000000008</v>
      </c>
      <c r="I40" s="1">
        <v>23907600</v>
      </c>
      <c r="J40" s="1">
        <v>-2100750</v>
      </c>
      <c r="K40" s="1">
        <v>21806800</v>
      </c>
      <c r="L40" s="1">
        <f>J40-'Parametric Results'!J40</f>
        <v>-648050</v>
      </c>
      <c r="P40" t="s">
        <v>27</v>
      </c>
      <c r="Q40" t="s">
        <v>11</v>
      </c>
    </row>
    <row r="41" spans="1:23" x14ac:dyDescent="0.25">
      <c r="A41" s="3">
        <v>6.2420649795809631</v>
      </c>
      <c r="B41" s="1">
        <v>6313990</v>
      </c>
      <c r="C41">
        <v>60.6</v>
      </c>
      <c r="D41">
        <v>60</v>
      </c>
      <c r="E41">
        <v>180</v>
      </c>
      <c r="F41" s="16">
        <v>3623.1805026984189</v>
      </c>
      <c r="G41" s="1">
        <v>21180300</v>
      </c>
      <c r="H41">
        <v>7.12608</v>
      </c>
      <c r="I41" s="1">
        <v>27127000</v>
      </c>
      <c r="J41">
        <v>270414</v>
      </c>
      <c r="K41" s="1">
        <v>27397400</v>
      </c>
      <c r="L41" s="1">
        <f>J41-'Parametric Results'!J41</f>
        <v>374354</v>
      </c>
      <c r="Q41">
        <v>160</v>
      </c>
      <c r="R41">
        <v>165</v>
      </c>
      <c r="S41">
        <v>170</v>
      </c>
      <c r="T41">
        <v>175</v>
      </c>
      <c r="U41">
        <v>180</v>
      </c>
      <c r="V41">
        <v>185</v>
      </c>
      <c r="W41">
        <v>190</v>
      </c>
    </row>
    <row r="42" spans="1:23" x14ac:dyDescent="0.25">
      <c r="A42" s="3">
        <v>6.3823659031519604</v>
      </c>
      <c r="B42" s="1">
        <v>6686100</v>
      </c>
      <c r="C42">
        <v>61.97</v>
      </c>
      <c r="D42">
        <v>70</v>
      </c>
      <c r="E42">
        <v>180</v>
      </c>
      <c r="F42" s="16">
        <v>4286.0866208898842</v>
      </c>
      <c r="G42" s="1">
        <v>21783100</v>
      </c>
      <c r="H42">
        <v>6.1430300000000004</v>
      </c>
      <c r="I42" s="1">
        <v>30078300</v>
      </c>
      <c r="J42" s="1">
        <v>2364900</v>
      </c>
      <c r="K42" s="1">
        <v>32443200</v>
      </c>
      <c r="L42" s="1">
        <f>J42-'Parametric Results'!J42</f>
        <v>1141550</v>
      </c>
      <c r="P42">
        <v>40</v>
      </c>
      <c r="Q42" s="13">
        <v>5243530</v>
      </c>
      <c r="R42" s="13">
        <v>5317170</v>
      </c>
      <c r="S42" s="13">
        <v>5394140</v>
      </c>
      <c r="T42" s="13">
        <v>5482150</v>
      </c>
      <c r="U42" s="13">
        <v>5562400</v>
      </c>
      <c r="V42" s="13">
        <v>5635140</v>
      </c>
      <c r="W42" s="13">
        <v>5712900</v>
      </c>
    </row>
    <row r="43" spans="1:23" x14ac:dyDescent="0.25">
      <c r="A43" s="3">
        <v>6.4298116832066547</v>
      </c>
      <c r="B43" s="1">
        <v>7056130</v>
      </c>
      <c r="C43">
        <v>62.43</v>
      </c>
      <c r="D43">
        <v>80</v>
      </c>
      <c r="E43">
        <v>180</v>
      </c>
      <c r="F43" s="16">
        <v>4908.2308094207592</v>
      </c>
      <c r="G43" s="1">
        <v>22381200</v>
      </c>
      <c r="H43">
        <v>5.4820399999999996</v>
      </c>
      <c r="I43" s="1">
        <v>32804600</v>
      </c>
      <c r="J43" s="1">
        <v>4224670</v>
      </c>
      <c r="K43" s="1">
        <v>37029300</v>
      </c>
      <c r="L43" s="1">
        <f>J43-'Parametric Results'!J43</f>
        <v>1702260</v>
      </c>
      <c r="P43">
        <v>50</v>
      </c>
      <c r="Q43" s="13">
        <v>5549320</v>
      </c>
      <c r="R43" s="13">
        <v>5639420</v>
      </c>
      <c r="S43" s="13">
        <v>5733600</v>
      </c>
      <c r="T43" s="13">
        <v>5841410</v>
      </c>
      <c r="U43" s="13">
        <v>5939530</v>
      </c>
      <c r="V43" s="13">
        <v>6028290</v>
      </c>
      <c r="W43" s="13">
        <v>6123210</v>
      </c>
    </row>
    <row r="44" spans="1:23" x14ac:dyDescent="0.25">
      <c r="A44" s="3">
        <v>6.3852999135380335</v>
      </c>
      <c r="B44" s="1">
        <v>7424320</v>
      </c>
      <c r="C44">
        <v>62</v>
      </c>
      <c r="D44">
        <v>90</v>
      </c>
      <c r="E44">
        <v>180</v>
      </c>
      <c r="F44" s="16">
        <v>5475.0142624597365</v>
      </c>
      <c r="G44" s="1">
        <v>22973800</v>
      </c>
      <c r="H44">
        <v>5.0366400000000002</v>
      </c>
      <c r="I44" s="1">
        <v>35201300</v>
      </c>
      <c r="J44" s="1">
        <v>5745320</v>
      </c>
      <c r="K44" s="1">
        <v>40946700</v>
      </c>
      <c r="L44" s="1">
        <f>J44-'Parametric Results'!J44</f>
        <v>1957190</v>
      </c>
      <c r="P44">
        <v>60</v>
      </c>
      <c r="Q44" s="13">
        <v>5853620</v>
      </c>
      <c r="R44" s="13">
        <v>5959900</v>
      </c>
      <c r="S44" s="13">
        <v>6071000</v>
      </c>
      <c r="T44" s="13">
        <v>6198300</v>
      </c>
      <c r="U44" s="13">
        <v>6313990</v>
      </c>
      <c r="V44" s="13">
        <v>6418470</v>
      </c>
      <c r="W44" s="13">
        <v>6530260</v>
      </c>
    </row>
    <row r="45" spans="1:23" x14ac:dyDescent="0.25">
      <c r="A45" s="3">
        <v>6.301753530448388</v>
      </c>
      <c r="B45" s="1">
        <v>7790860</v>
      </c>
      <c r="C45">
        <v>61.18</v>
      </c>
      <c r="D45">
        <v>100</v>
      </c>
      <c r="E45">
        <v>180</v>
      </c>
      <c r="F45" s="16">
        <v>5970.2871003250257</v>
      </c>
      <c r="G45" s="1">
        <v>23562200</v>
      </c>
      <c r="H45">
        <v>4.7113899999999997</v>
      </c>
      <c r="I45" s="1">
        <v>37363100</v>
      </c>
      <c r="J45" s="1">
        <v>7019890</v>
      </c>
      <c r="K45" s="1">
        <v>44383000</v>
      </c>
      <c r="L45" s="1">
        <f>J45-'Parametric Results'!J45</f>
        <v>2003430</v>
      </c>
      <c r="P45">
        <v>70</v>
      </c>
      <c r="Q45" s="13">
        <v>6156500</v>
      </c>
      <c r="R45" s="13">
        <v>6278750</v>
      </c>
      <c r="S45" s="13">
        <v>6406530</v>
      </c>
      <c r="T45" s="13">
        <v>6553070</v>
      </c>
      <c r="U45" s="13">
        <v>6686100</v>
      </c>
      <c r="V45" s="13">
        <v>6806080</v>
      </c>
      <c r="W45" s="13">
        <v>6934490</v>
      </c>
    </row>
    <row r="46" spans="1:23" x14ac:dyDescent="0.25">
      <c r="A46" s="3">
        <v>6.1697761860023421</v>
      </c>
      <c r="B46" s="1">
        <v>8155890</v>
      </c>
      <c r="C46">
        <v>59.9</v>
      </c>
      <c r="D46">
        <v>110</v>
      </c>
      <c r="E46">
        <v>180</v>
      </c>
      <c r="F46" s="16">
        <v>6426.3779298860918</v>
      </c>
      <c r="G46" s="1">
        <v>24145900</v>
      </c>
      <c r="H46">
        <v>4.4829800000000004</v>
      </c>
      <c r="I46" s="1">
        <v>39210000</v>
      </c>
      <c r="J46" s="1">
        <v>7968700</v>
      </c>
      <c r="K46" s="1">
        <v>47178700</v>
      </c>
      <c r="L46" s="1">
        <f>J46-'Parametric Results'!J46</f>
        <v>1764660</v>
      </c>
      <c r="P46">
        <v>80</v>
      </c>
      <c r="Q46" s="13">
        <v>6458070</v>
      </c>
      <c r="R46" s="13">
        <v>6596110</v>
      </c>
      <c r="S46" s="13">
        <v>6740390</v>
      </c>
      <c r="T46" s="13">
        <v>6905960</v>
      </c>
      <c r="U46" s="13">
        <v>7056130</v>
      </c>
      <c r="V46" s="13">
        <v>7191430</v>
      </c>
      <c r="W46" s="13">
        <v>7336280</v>
      </c>
    </row>
    <row r="47" spans="1:23" x14ac:dyDescent="0.25">
      <c r="A47" s="3">
        <v>6.0464512791582594</v>
      </c>
      <c r="B47" s="1">
        <v>8519560</v>
      </c>
      <c r="C47">
        <v>58.71</v>
      </c>
      <c r="D47">
        <v>120</v>
      </c>
      <c r="E47">
        <v>180</v>
      </c>
      <c r="F47" s="16">
        <v>6928.3161520484236</v>
      </c>
      <c r="G47" s="1">
        <v>24727200</v>
      </c>
      <c r="H47">
        <v>4.2936199999999998</v>
      </c>
      <c r="I47" s="1">
        <v>40954600</v>
      </c>
      <c r="J47" s="1">
        <v>8801760</v>
      </c>
      <c r="K47" s="1">
        <v>49756400</v>
      </c>
      <c r="L47" s="1">
        <f>J47-'Parametric Results'!J47</f>
        <v>1453770</v>
      </c>
      <c r="P47">
        <v>90</v>
      </c>
      <c r="Q47" s="13">
        <v>6758440</v>
      </c>
      <c r="R47" s="13">
        <v>6912110</v>
      </c>
      <c r="S47" s="13">
        <v>7072740</v>
      </c>
      <c r="T47" s="13">
        <v>7257170</v>
      </c>
      <c r="U47" s="13">
        <v>7424320</v>
      </c>
      <c r="V47" s="13">
        <v>7574790</v>
      </c>
      <c r="W47" s="13">
        <v>7735900</v>
      </c>
    </row>
    <row r="48" spans="1:23" x14ac:dyDescent="0.25">
      <c r="A48" s="3">
        <v>5.8848063282126013</v>
      </c>
      <c r="B48" s="1">
        <v>5635140</v>
      </c>
      <c r="C48">
        <v>54.99</v>
      </c>
      <c r="D48">
        <v>40</v>
      </c>
      <c r="E48">
        <v>185</v>
      </c>
      <c r="F48" s="16">
        <v>2345.0552202781887</v>
      </c>
      <c r="G48" s="1">
        <v>20076200</v>
      </c>
      <c r="H48">
        <v>10.7461</v>
      </c>
      <c r="I48" s="1">
        <v>21369000</v>
      </c>
      <c r="J48" s="1">
        <v>-3954980</v>
      </c>
      <c r="K48" s="1">
        <v>17414000</v>
      </c>
      <c r="L48" s="1">
        <f>J48-'Parametric Results'!J48</f>
        <v>-1714930</v>
      </c>
      <c r="P48">
        <v>100</v>
      </c>
      <c r="Q48" s="13">
        <v>7057700</v>
      </c>
      <c r="R48" s="13">
        <v>7226880</v>
      </c>
      <c r="S48" s="13">
        <v>7403720</v>
      </c>
      <c r="T48" s="13">
        <v>7606860</v>
      </c>
      <c r="U48" s="13">
        <v>7790860</v>
      </c>
      <c r="V48" s="13">
        <v>7956360</v>
      </c>
      <c r="W48" s="13">
        <v>8133590</v>
      </c>
    </row>
    <row r="49" spans="1:23" x14ac:dyDescent="0.25">
      <c r="A49" s="3">
        <v>6.5080997526936875</v>
      </c>
      <c r="B49" s="1">
        <v>6028290</v>
      </c>
      <c r="C49">
        <v>60.81</v>
      </c>
      <c r="D49">
        <v>50</v>
      </c>
      <c r="E49">
        <v>185</v>
      </c>
      <c r="F49" s="16">
        <v>3179.7156135340765</v>
      </c>
      <c r="G49" s="1">
        <v>20716400</v>
      </c>
      <c r="H49">
        <v>8.02196</v>
      </c>
      <c r="I49" s="1">
        <v>25107000</v>
      </c>
      <c r="J49" s="1">
        <v>-1091800</v>
      </c>
      <c r="K49" s="1">
        <v>24015200</v>
      </c>
      <c r="L49" s="1">
        <f>J49-'Parametric Results'!J49</f>
        <v>-376609</v>
      </c>
      <c r="P49">
        <v>110</v>
      </c>
      <c r="Q49" s="13">
        <v>7355940</v>
      </c>
      <c r="R49" s="13">
        <v>7540510</v>
      </c>
      <c r="S49" s="13">
        <v>7733450</v>
      </c>
      <c r="T49" s="13">
        <v>7955170</v>
      </c>
      <c r="U49" s="13">
        <v>8155890</v>
      </c>
      <c r="V49" s="13">
        <v>8336310</v>
      </c>
      <c r="W49" s="13">
        <v>8529550</v>
      </c>
    </row>
    <row r="50" spans="1:23" x14ac:dyDescent="0.25">
      <c r="A50" s="3">
        <v>6.8198112251620628</v>
      </c>
      <c r="B50" s="1">
        <v>6418470</v>
      </c>
      <c r="C50">
        <v>63.73</v>
      </c>
      <c r="D50">
        <v>60</v>
      </c>
      <c r="E50">
        <v>185</v>
      </c>
      <c r="F50" s="16">
        <v>3940.3168218095402</v>
      </c>
      <c r="G50" s="1">
        <v>21349800</v>
      </c>
      <c r="H50">
        <v>6.5736800000000004</v>
      </c>
      <c r="I50" s="1">
        <v>28561500</v>
      </c>
      <c r="J50" s="1">
        <v>1480990</v>
      </c>
      <c r="K50" s="1">
        <v>30042500</v>
      </c>
      <c r="L50" s="1">
        <f>J50-'Parametric Results'!J50</f>
        <v>681217</v>
      </c>
      <c r="P50">
        <v>120</v>
      </c>
      <c r="Q50" s="13">
        <v>7653240</v>
      </c>
      <c r="R50" s="13">
        <v>7853100</v>
      </c>
      <c r="S50" s="13">
        <v>8062030</v>
      </c>
      <c r="T50" s="13">
        <v>8302220</v>
      </c>
      <c r="U50" s="13">
        <v>8519560</v>
      </c>
      <c r="V50" s="13">
        <v>8714790</v>
      </c>
      <c r="W50" s="13">
        <v>8923930</v>
      </c>
    </row>
    <row r="51" spans="1:23" x14ac:dyDescent="0.25">
      <c r="A51" s="3">
        <v>6.9769854987718123</v>
      </c>
      <c r="B51" s="1">
        <v>6806080</v>
      </c>
      <c r="C51">
        <v>65.2</v>
      </c>
      <c r="D51">
        <v>70</v>
      </c>
      <c r="E51">
        <v>185</v>
      </c>
      <c r="F51" s="16">
        <v>4697.9150120925788</v>
      </c>
      <c r="G51" s="1">
        <v>21977600</v>
      </c>
      <c r="H51">
        <v>5.6695000000000002</v>
      </c>
      <c r="I51" s="1">
        <v>31793600</v>
      </c>
      <c r="J51" s="1">
        <v>3822840</v>
      </c>
      <c r="K51" s="1">
        <v>35616400</v>
      </c>
      <c r="L51" s="1">
        <f>J51-'Parametric Results'!J51</f>
        <v>1528130</v>
      </c>
    </row>
    <row r="52" spans="1:23" x14ac:dyDescent="0.25">
      <c r="A52" s="3">
        <v>6.9795530455221808</v>
      </c>
      <c r="B52" s="1">
        <v>7191430</v>
      </c>
      <c r="C52">
        <v>65.22</v>
      </c>
      <c r="D52">
        <v>80</v>
      </c>
      <c r="E52">
        <v>185</v>
      </c>
      <c r="F52" s="16">
        <v>5347.3017177496613</v>
      </c>
      <c r="G52" s="1">
        <v>22598500</v>
      </c>
      <c r="H52">
        <v>5.0994099999999998</v>
      </c>
      <c r="I52" s="1">
        <v>34618400</v>
      </c>
      <c r="J52" s="1">
        <v>5749600</v>
      </c>
      <c r="K52" s="1">
        <v>40368000</v>
      </c>
      <c r="L52" s="1">
        <f>J52-'Parametric Results'!J52</f>
        <v>1987100</v>
      </c>
    </row>
    <row r="53" spans="1:23" x14ac:dyDescent="0.25">
      <c r="A53" s="3">
        <v>6.9250705610878089</v>
      </c>
      <c r="B53" s="1">
        <v>7574790</v>
      </c>
      <c r="C53">
        <v>64.709999999999994</v>
      </c>
      <c r="D53">
        <v>90</v>
      </c>
      <c r="E53">
        <v>185</v>
      </c>
      <c r="F53" s="16">
        <v>5922.4543615269968</v>
      </c>
      <c r="G53" s="1">
        <v>23214700</v>
      </c>
      <c r="H53">
        <v>4.6931000000000003</v>
      </c>
      <c r="I53" s="1">
        <v>37202000</v>
      </c>
      <c r="J53" s="1">
        <v>7425100</v>
      </c>
      <c r="K53" s="1">
        <v>44627100</v>
      </c>
      <c r="L53" s="1">
        <f>J53-'Parametric Results'!J53</f>
        <v>2227310</v>
      </c>
    </row>
    <row r="54" spans="1:23" x14ac:dyDescent="0.25">
      <c r="A54" s="3">
        <v>6.8004884795517917</v>
      </c>
      <c r="B54" s="1">
        <v>7956360</v>
      </c>
      <c r="C54">
        <v>63.55</v>
      </c>
      <c r="D54">
        <v>100</v>
      </c>
      <c r="E54">
        <v>185</v>
      </c>
      <c r="F54" s="16">
        <v>6460.8406123868881</v>
      </c>
      <c r="G54" s="1">
        <v>23825200</v>
      </c>
      <c r="H54">
        <v>4.4139900000000001</v>
      </c>
      <c r="I54" s="1">
        <v>39425700</v>
      </c>
      <c r="J54" s="1">
        <v>8730870</v>
      </c>
      <c r="K54" s="1">
        <v>48156500</v>
      </c>
      <c r="L54" s="1">
        <f>J54-'Parametric Results'!J54</f>
        <v>2134540</v>
      </c>
    </row>
    <row r="55" spans="1:23" x14ac:dyDescent="0.25">
      <c r="A55" s="3">
        <v>6.6791731899765949</v>
      </c>
      <c r="B55" s="1">
        <v>8336310</v>
      </c>
      <c r="C55">
        <v>62.41</v>
      </c>
      <c r="D55">
        <v>110</v>
      </c>
      <c r="E55">
        <v>185</v>
      </c>
      <c r="F55" s="16">
        <v>6978.2903418191454</v>
      </c>
      <c r="G55" s="1">
        <v>24432600</v>
      </c>
      <c r="H55">
        <v>4.1901900000000003</v>
      </c>
      <c r="I55" s="1">
        <v>41518600</v>
      </c>
      <c r="J55" s="1">
        <v>9893430</v>
      </c>
      <c r="K55" s="1">
        <v>51412100</v>
      </c>
      <c r="L55" s="1">
        <f>J55-'Parametric Results'!J55</f>
        <v>1938810</v>
      </c>
    </row>
    <row r="56" spans="1:23" x14ac:dyDescent="0.25">
      <c r="A56" s="3">
        <v>6.5479118587014202</v>
      </c>
      <c r="B56" s="1">
        <v>8714790</v>
      </c>
      <c r="C56">
        <v>61.19</v>
      </c>
      <c r="D56">
        <v>120</v>
      </c>
      <c r="E56">
        <v>185</v>
      </c>
      <c r="F56" s="16">
        <v>7437.8626467411477</v>
      </c>
      <c r="G56" s="1">
        <v>25036800</v>
      </c>
      <c r="H56">
        <v>4.0144599999999997</v>
      </c>
      <c r="I56" s="1">
        <v>43432000</v>
      </c>
      <c r="J56" s="1">
        <v>10863700</v>
      </c>
      <c r="K56" s="1">
        <v>54295700</v>
      </c>
      <c r="L56" s="1">
        <f>J56-'Parametric Results'!J56</f>
        <v>1594050</v>
      </c>
    </row>
    <row r="57" spans="1:23" x14ac:dyDescent="0.25">
      <c r="A57" s="3">
        <v>6.4537620340473891</v>
      </c>
      <c r="B57" s="1">
        <v>5712900</v>
      </c>
      <c r="C57">
        <v>58.15</v>
      </c>
      <c r="D57">
        <v>40</v>
      </c>
      <c r="E57">
        <v>190</v>
      </c>
      <c r="F57" s="16">
        <v>2560.8215325216561</v>
      </c>
      <c r="G57" s="1">
        <v>20203200</v>
      </c>
      <c r="H57">
        <v>9.8614099999999993</v>
      </c>
      <c r="I57" s="1">
        <v>22315200</v>
      </c>
      <c r="J57" s="1">
        <v>-3176820</v>
      </c>
      <c r="K57" s="1">
        <v>19138300</v>
      </c>
      <c r="L57" s="1">
        <f>J57-'Parametric Results'!J57</f>
        <v>-1565180</v>
      </c>
    </row>
    <row r="58" spans="1:23" x14ac:dyDescent="0.25">
      <c r="A58" s="3">
        <v>7.0869557816688067</v>
      </c>
      <c r="B58" s="1">
        <v>6123210</v>
      </c>
      <c r="C58">
        <v>63.86</v>
      </c>
      <c r="D58">
        <v>50</v>
      </c>
      <c r="E58">
        <v>190</v>
      </c>
      <c r="F58" s="16">
        <v>3438.6444570437948</v>
      </c>
      <c r="G58" s="1">
        <v>20870600</v>
      </c>
      <c r="H58">
        <v>7.4210399999999996</v>
      </c>
      <c r="I58" s="1">
        <v>26307300</v>
      </c>
      <c r="J58">
        <v>-96172.6</v>
      </c>
      <c r="K58" s="1">
        <v>26211200</v>
      </c>
      <c r="L58" s="1">
        <f>J58-'Parametric Results'!J58</f>
        <v>-189088.1</v>
      </c>
    </row>
    <row r="59" spans="1:23" x14ac:dyDescent="0.25">
      <c r="A59" s="3">
        <v>7.4239004125997505</v>
      </c>
      <c r="B59" s="1">
        <v>6530260</v>
      </c>
      <c r="C59">
        <v>66.900000000000006</v>
      </c>
      <c r="D59">
        <v>60</v>
      </c>
      <c r="E59">
        <v>190</v>
      </c>
      <c r="F59" s="16">
        <v>4295.0127720805031</v>
      </c>
      <c r="G59" s="1">
        <v>21531100</v>
      </c>
      <c r="H59">
        <v>6.09</v>
      </c>
      <c r="I59" s="1">
        <v>30057400</v>
      </c>
      <c r="J59" s="1">
        <v>2735730</v>
      </c>
      <c r="K59" s="1">
        <v>32793200</v>
      </c>
      <c r="L59" s="1">
        <f>J59-'Parametric Results'!J59</f>
        <v>946030</v>
      </c>
    </row>
    <row r="60" spans="1:23" x14ac:dyDescent="0.25">
      <c r="A60" s="3">
        <v>7.5477761142778768</v>
      </c>
      <c r="B60" s="1">
        <v>6934490</v>
      </c>
      <c r="C60">
        <v>68.010000000000005</v>
      </c>
      <c r="D60">
        <v>70</v>
      </c>
      <c r="E60">
        <v>190</v>
      </c>
      <c r="F60" s="16">
        <v>5048.471842833038</v>
      </c>
      <c r="G60" s="1">
        <v>22184300</v>
      </c>
      <c r="H60">
        <v>5.2905600000000002</v>
      </c>
      <c r="I60" s="1">
        <v>33440700</v>
      </c>
      <c r="J60" s="1">
        <v>5194070</v>
      </c>
      <c r="K60" s="1">
        <v>38634800</v>
      </c>
      <c r="L60" s="1">
        <f>J60-'Parametric Results'!J60</f>
        <v>1726060</v>
      </c>
    </row>
    <row r="61" spans="1:23" x14ac:dyDescent="0.25">
      <c r="A61" s="3">
        <v>7.5468946781451463</v>
      </c>
      <c r="B61" s="1">
        <v>7336280</v>
      </c>
      <c r="C61">
        <v>68</v>
      </c>
      <c r="D61">
        <v>80</v>
      </c>
      <c r="E61">
        <v>190</v>
      </c>
      <c r="F61" s="16">
        <v>5751.6071165654075</v>
      </c>
      <c r="G61" s="1">
        <v>22830900</v>
      </c>
      <c r="H61">
        <v>4.7648799999999998</v>
      </c>
      <c r="I61" s="1">
        <v>36487200</v>
      </c>
      <c r="J61" s="1">
        <v>7307460</v>
      </c>
      <c r="K61" s="1">
        <v>43794600</v>
      </c>
      <c r="L61" s="1">
        <f>J61-'Parametric Results'!J61</f>
        <v>2187100</v>
      </c>
    </row>
    <row r="62" spans="1:23" x14ac:dyDescent="0.25">
      <c r="A62" s="3">
        <v>7.4509238813934475</v>
      </c>
      <c r="B62" s="1">
        <v>7735900</v>
      </c>
      <c r="C62">
        <v>67.14</v>
      </c>
      <c r="D62">
        <v>90</v>
      </c>
      <c r="E62">
        <v>190</v>
      </c>
      <c r="F62" s="16">
        <v>6386.6029602796407</v>
      </c>
      <c r="G62" s="1">
        <v>23471200</v>
      </c>
      <c r="H62">
        <v>4.41</v>
      </c>
      <c r="I62" s="1">
        <v>39155400</v>
      </c>
      <c r="J62" s="1">
        <v>9034070</v>
      </c>
      <c r="K62" s="1">
        <v>48189500</v>
      </c>
      <c r="L62" s="1">
        <f>J62-'Parametric Results'!J62</f>
        <v>2292970</v>
      </c>
    </row>
    <row r="63" spans="1:23" x14ac:dyDescent="0.25">
      <c r="A63" s="3">
        <v>7.3387346690292388</v>
      </c>
      <c r="B63" s="1">
        <v>8133590</v>
      </c>
      <c r="C63">
        <v>66.13</v>
      </c>
      <c r="D63">
        <v>100</v>
      </c>
      <c r="E63">
        <v>190</v>
      </c>
      <c r="F63" s="16">
        <v>6937.7309741143918</v>
      </c>
      <c r="G63" s="1">
        <v>24107300</v>
      </c>
      <c r="H63">
        <v>4.1388400000000001</v>
      </c>
      <c r="I63" s="1">
        <v>41640700</v>
      </c>
      <c r="J63" s="1">
        <v>10566400</v>
      </c>
      <c r="K63" s="1">
        <v>52207100</v>
      </c>
      <c r="L63" s="1">
        <f>J63-'Parametric Results'!J63</f>
        <v>2240600</v>
      </c>
    </row>
    <row r="64" spans="1:23" x14ac:dyDescent="0.25">
      <c r="A64" s="3">
        <v>7.2128163940099537</v>
      </c>
      <c r="B64" s="1">
        <v>8529550</v>
      </c>
      <c r="C64">
        <v>64.989999999999995</v>
      </c>
      <c r="D64">
        <v>110</v>
      </c>
      <c r="E64">
        <v>190</v>
      </c>
      <c r="F64" s="16">
        <v>7518.7107919475693</v>
      </c>
      <c r="G64" s="1">
        <v>24739600</v>
      </c>
      <c r="H64">
        <v>3.9289999999999998</v>
      </c>
      <c r="I64" s="1">
        <v>43932300</v>
      </c>
      <c r="J64" s="1">
        <v>11893300</v>
      </c>
      <c r="K64" s="1">
        <v>55825600</v>
      </c>
      <c r="L64" s="1">
        <f>J64-'Parametric Results'!J64</f>
        <v>2022510</v>
      </c>
    </row>
    <row r="65" spans="1:12" x14ac:dyDescent="0.25">
      <c r="A65" s="3">
        <v>7.0737634642047968</v>
      </c>
      <c r="B65" s="1">
        <v>8923930</v>
      </c>
      <c r="C65">
        <v>63.74</v>
      </c>
      <c r="D65">
        <v>120</v>
      </c>
      <c r="E65">
        <v>190</v>
      </c>
      <c r="F65" s="16">
        <v>8021.0946745545998</v>
      </c>
      <c r="G65" s="1">
        <v>25368200</v>
      </c>
      <c r="H65">
        <v>3.76552</v>
      </c>
      <c r="I65" s="1">
        <v>46023000</v>
      </c>
      <c r="J65" s="1">
        <v>13006900</v>
      </c>
      <c r="K65" s="1">
        <v>59029900</v>
      </c>
      <c r="L65" s="1">
        <f>J65-'Parametric Results'!J65</f>
        <v>1634000</v>
      </c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ACAAA-A520-42F1-BBF8-D948E40FFD04}">
  <dimension ref="C1:S70"/>
  <sheetViews>
    <sheetView topLeftCell="K26" workbookViewId="0">
      <selection activeCell="M40" sqref="M40:S48"/>
    </sheetView>
  </sheetViews>
  <sheetFormatPr defaultRowHeight="15" x14ac:dyDescent="0.25"/>
  <cols>
    <col min="3" max="3" width="15.42578125" customWidth="1"/>
    <col min="4" max="4" width="12.28515625" customWidth="1"/>
    <col min="5" max="5" width="17" customWidth="1"/>
    <col min="6" max="6" width="16.5703125" customWidth="1"/>
    <col min="7" max="7" width="17.28515625" customWidth="1"/>
    <col min="12" max="12" width="42.5703125" bestFit="1" customWidth="1"/>
    <col min="13" max="13" width="16.42578125" bestFit="1" customWidth="1"/>
    <col min="14" max="19" width="10.85546875" bestFit="1" customWidth="1"/>
    <col min="20" max="20" width="11.28515625" bestFit="1" customWidth="1"/>
  </cols>
  <sheetData>
    <row r="1" spans="3:19" x14ac:dyDescent="0.25">
      <c r="C1" t="s">
        <v>34</v>
      </c>
    </row>
    <row r="2" spans="3:19" x14ac:dyDescent="0.25">
      <c r="C2" t="s">
        <v>36</v>
      </c>
    </row>
    <row r="3" spans="3:19" x14ac:dyDescent="0.25">
      <c r="C3" t="s">
        <v>35</v>
      </c>
    </row>
    <row r="4" spans="3:19" x14ac:dyDescent="0.25">
      <c r="C4" t="s">
        <v>37</v>
      </c>
    </row>
    <row r="7" spans="3:19" ht="45" x14ac:dyDescent="0.25">
      <c r="C7" s="18" t="s">
        <v>9</v>
      </c>
      <c r="D7" s="18" t="s">
        <v>6</v>
      </c>
      <c r="E7" s="18" t="s">
        <v>38</v>
      </c>
      <c r="F7" s="18" t="s">
        <v>39</v>
      </c>
      <c r="G7" s="18" t="s">
        <v>41</v>
      </c>
    </row>
    <row r="8" spans="3:19" x14ac:dyDescent="0.25">
      <c r="C8">
        <v>40</v>
      </c>
      <c r="D8">
        <v>160</v>
      </c>
      <c r="E8" s="19">
        <f>'Parametric Results'!B3</f>
        <v>4271570</v>
      </c>
      <c r="F8" s="19">
        <f>'Parametric Results-Atlas Copco'!B3</f>
        <v>5243530</v>
      </c>
      <c r="G8" s="11">
        <f>E8-F8</f>
        <v>-971960</v>
      </c>
      <c r="L8" s="2" t="s">
        <v>42</v>
      </c>
      <c r="M8" s="2" t="s">
        <v>11</v>
      </c>
    </row>
    <row r="9" spans="3:19" x14ac:dyDescent="0.25">
      <c r="C9">
        <v>50</v>
      </c>
      <c r="D9">
        <v>160</v>
      </c>
      <c r="E9" s="19">
        <f>'Parametric Results'!B4</f>
        <v>5047370</v>
      </c>
      <c r="F9" s="19">
        <f>'Parametric Results-Atlas Copco'!B4</f>
        <v>5549320</v>
      </c>
      <c r="G9" s="11">
        <f t="shared" ref="G9:G70" si="0">E9-F9</f>
        <v>-501950</v>
      </c>
      <c r="L9" s="2" t="s">
        <v>10</v>
      </c>
      <c r="M9">
        <v>160</v>
      </c>
      <c r="N9">
        <v>165</v>
      </c>
      <c r="O9">
        <v>170</v>
      </c>
      <c r="P9">
        <v>175</v>
      </c>
      <c r="Q9">
        <v>180</v>
      </c>
      <c r="R9">
        <v>185</v>
      </c>
      <c r="S9">
        <v>190</v>
      </c>
    </row>
    <row r="10" spans="3:19" x14ac:dyDescent="0.25">
      <c r="C10">
        <v>60</v>
      </c>
      <c r="D10">
        <v>160</v>
      </c>
      <c r="E10" s="19">
        <f>'Parametric Results'!B5</f>
        <v>5789090</v>
      </c>
      <c r="F10" s="19">
        <f>'Parametric Results-Atlas Copco'!B5</f>
        <v>5853620</v>
      </c>
      <c r="G10" s="11">
        <f t="shared" si="0"/>
        <v>-64530</v>
      </c>
      <c r="L10" s="7">
        <v>40</v>
      </c>
      <c r="M10" s="17">
        <v>-971960</v>
      </c>
      <c r="N10" s="17">
        <v>-787380</v>
      </c>
      <c r="O10" s="17">
        <v>-597040</v>
      </c>
      <c r="P10" s="17">
        <v>-393710</v>
      </c>
      <c r="Q10" s="17">
        <v>-190860</v>
      </c>
      <c r="R10" s="17">
        <v>14890</v>
      </c>
      <c r="S10" s="17">
        <v>235310</v>
      </c>
    </row>
    <row r="11" spans="3:19" x14ac:dyDescent="0.25">
      <c r="C11">
        <v>70</v>
      </c>
      <c r="D11">
        <v>160</v>
      </c>
      <c r="E11" s="19">
        <f>'Parametric Results'!B6</f>
        <v>6504140</v>
      </c>
      <c r="F11" s="19">
        <f>'Parametric Results-Atlas Copco'!B6</f>
        <v>6156500</v>
      </c>
      <c r="G11" s="11">
        <f t="shared" si="0"/>
        <v>347640</v>
      </c>
      <c r="L11" s="7">
        <v>50</v>
      </c>
      <c r="M11" s="17">
        <v>-501950</v>
      </c>
      <c r="N11" s="17">
        <v>-289580</v>
      </c>
      <c r="O11" s="17">
        <v>-70780</v>
      </c>
      <c r="P11" s="17">
        <v>162750</v>
      </c>
      <c r="Q11" s="17">
        <v>395530</v>
      </c>
      <c r="R11" s="17">
        <v>631420</v>
      </c>
      <c r="S11" s="17">
        <v>883970</v>
      </c>
    </row>
    <row r="12" spans="3:19" x14ac:dyDescent="0.25">
      <c r="C12">
        <v>80</v>
      </c>
      <c r="D12">
        <v>160</v>
      </c>
      <c r="E12" s="19">
        <f>'Parametric Results'!B7</f>
        <v>7197510</v>
      </c>
      <c r="F12" s="19">
        <f>'Parametric Results-Atlas Copco'!B7</f>
        <v>6458070</v>
      </c>
      <c r="G12" s="11">
        <f t="shared" si="0"/>
        <v>739440</v>
      </c>
      <c r="L12" s="7">
        <v>60</v>
      </c>
      <c r="M12" s="17">
        <v>-64530</v>
      </c>
      <c r="N12" s="17">
        <v>173660</v>
      </c>
      <c r="O12" s="17">
        <v>418850</v>
      </c>
      <c r="P12" s="17">
        <v>680370</v>
      </c>
      <c r="Q12" s="17">
        <v>940870</v>
      </c>
      <c r="R12" s="17">
        <v>1204660</v>
      </c>
      <c r="S12" s="17">
        <v>1486900</v>
      </c>
    </row>
    <row r="13" spans="3:19" x14ac:dyDescent="0.25">
      <c r="C13">
        <v>90</v>
      </c>
      <c r="D13">
        <v>160</v>
      </c>
      <c r="E13" s="19">
        <f>'Parametric Results'!B8</f>
        <v>7872730</v>
      </c>
      <c r="F13" s="19">
        <f>'Parametric Results-Atlas Copco'!B8</f>
        <v>6758440</v>
      </c>
      <c r="G13" s="11">
        <f t="shared" si="0"/>
        <v>1114290</v>
      </c>
      <c r="L13" s="7">
        <v>70</v>
      </c>
      <c r="M13" s="17">
        <v>347640</v>
      </c>
      <c r="N13" s="17">
        <v>610090</v>
      </c>
      <c r="O13" s="17">
        <v>880100</v>
      </c>
      <c r="P13" s="17">
        <v>1167900</v>
      </c>
      <c r="Q13" s="17">
        <v>1454390</v>
      </c>
      <c r="R13" s="17">
        <v>1744330</v>
      </c>
      <c r="S13" s="17">
        <v>2054390</v>
      </c>
    </row>
    <row r="14" spans="3:19" x14ac:dyDescent="0.25">
      <c r="C14">
        <v>100</v>
      </c>
      <c r="D14">
        <v>160</v>
      </c>
      <c r="E14" s="19">
        <f>'Parametric Results'!B9</f>
        <v>8532440</v>
      </c>
      <c r="F14" s="19">
        <f>'Parametric Results-Atlas Copco'!B9</f>
        <v>7057700</v>
      </c>
      <c r="G14" s="11">
        <f t="shared" si="0"/>
        <v>1474740</v>
      </c>
      <c r="L14" s="7">
        <v>80</v>
      </c>
      <c r="M14" s="17">
        <v>739440</v>
      </c>
      <c r="N14" s="17">
        <v>1024900</v>
      </c>
      <c r="O14" s="17">
        <v>1318420</v>
      </c>
      <c r="P14" s="17">
        <v>1631140</v>
      </c>
      <c r="Q14" s="17">
        <v>1942240</v>
      </c>
      <c r="R14" s="17">
        <v>2256910</v>
      </c>
      <c r="S14" s="17">
        <v>2593260</v>
      </c>
    </row>
    <row r="15" spans="3:19" x14ac:dyDescent="0.25">
      <c r="C15">
        <v>110</v>
      </c>
      <c r="D15">
        <v>160</v>
      </c>
      <c r="E15" s="19">
        <f>'Parametric Results'!B10</f>
        <v>9178670</v>
      </c>
      <c r="F15" s="19">
        <f>'Parametric Results-Atlas Copco'!B10</f>
        <v>7355940</v>
      </c>
      <c r="G15" s="11">
        <f t="shared" si="0"/>
        <v>1822730</v>
      </c>
      <c r="L15" s="7">
        <v>90</v>
      </c>
      <c r="M15" s="17">
        <v>1114290</v>
      </c>
      <c r="N15" s="17">
        <v>1421730</v>
      </c>
      <c r="O15" s="17">
        <v>1737690</v>
      </c>
      <c r="P15" s="17">
        <v>2074170</v>
      </c>
      <c r="Q15" s="17">
        <v>2408730</v>
      </c>
      <c r="R15" s="17">
        <v>2746910</v>
      </c>
      <c r="S15" s="17">
        <v>3108400</v>
      </c>
    </row>
    <row r="16" spans="3:19" x14ac:dyDescent="0.25">
      <c r="C16">
        <v>120</v>
      </c>
      <c r="D16">
        <v>160</v>
      </c>
      <c r="E16" s="19">
        <f>'Parametric Results'!B11</f>
        <v>9813020</v>
      </c>
      <c r="F16" s="19">
        <f>'Parametric Results-Atlas Copco'!B11</f>
        <v>7653240</v>
      </c>
      <c r="G16" s="11">
        <f t="shared" si="0"/>
        <v>2159780</v>
      </c>
      <c r="L16" s="7">
        <v>100</v>
      </c>
      <c r="M16" s="17">
        <v>1474740</v>
      </c>
      <c r="N16" s="17">
        <v>1803270</v>
      </c>
      <c r="O16" s="17">
        <v>2140760</v>
      </c>
      <c r="P16" s="17">
        <v>2500040</v>
      </c>
      <c r="Q16" s="17">
        <v>2857040</v>
      </c>
      <c r="R16" s="17">
        <v>3217840</v>
      </c>
      <c r="S16" s="17">
        <v>3603210</v>
      </c>
    </row>
    <row r="17" spans="3:19" x14ac:dyDescent="0.25">
      <c r="C17">
        <v>40</v>
      </c>
      <c r="D17">
        <v>165</v>
      </c>
      <c r="E17" s="19">
        <f>'Parametric Results'!B12</f>
        <v>4529790</v>
      </c>
      <c r="F17" s="19">
        <f>'Parametric Results-Atlas Copco'!B12</f>
        <v>5317170</v>
      </c>
      <c r="G17" s="11">
        <f t="shared" si="0"/>
        <v>-787380</v>
      </c>
      <c r="L17" s="7">
        <v>110</v>
      </c>
      <c r="M17" s="17">
        <v>1822730</v>
      </c>
      <c r="N17" s="17">
        <v>2171590</v>
      </c>
      <c r="O17" s="17">
        <v>2529850</v>
      </c>
      <c r="P17" s="17">
        <v>2911030</v>
      </c>
      <c r="Q17" s="17">
        <v>3289710</v>
      </c>
      <c r="R17" s="17">
        <v>3672190</v>
      </c>
      <c r="S17" s="17">
        <v>4080650</v>
      </c>
    </row>
    <row r="18" spans="3:19" x14ac:dyDescent="0.25">
      <c r="C18">
        <v>50</v>
      </c>
      <c r="D18">
        <v>165</v>
      </c>
      <c r="E18" s="19">
        <f>'Parametric Results'!B13</f>
        <v>5349840</v>
      </c>
      <c r="F18" s="19">
        <f>'Parametric Results-Atlas Copco'!B13</f>
        <v>5639420</v>
      </c>
      <c r="G18" s="11">
        <f t="shared" si="0"/>
        <v>-289580</v>
      </c>
      <c r="L18" s="7">
        <v>120</v>
      </c>
      <c r="M18" s="17">
        <v>2159780</v>
      </c>
      <c r="N18" s="17">
        <v>2528300</v>
      </c>
      <c r="O18" s="17">
        <v>2906570</v>
      </c>
      <c r="P18" s="17">
        <v>3308980</v>
      </c>
      <c r="Q18" s="17">
        <v>3708540</v>
      </c>
      <c r="R18" s="17">
        <v>4112010</v>
      </c>
      <c r="S18" s="17">
        <v>4542670</v>
      </c>
    </row>
    <row r="19" spans="3:19" x14ac:dyDescent="0.25">
      <c r="C19">
        <v>60</v>
      </c>
      <c r="D19">
        <v>165</v>
      </c>
      <c r="E19" s="19">
        <f>'Parametric Results'!B14</f>
        <v>6133560</v>
      </c>
      <c r="F19" s="19">
        <f>'Parametric Results-Atlas Copco'!B14</f>
        <v>5959900</v>
      </c>
      <c r="G19" s="11">
        <f t="shared" si="0"/>
        <v>173660</v>
      </c>
    </row>
    <row r="20" spans="3:19" x14ac:dyDescent="0.25">
      <c r="C20">
        <v>70</v>
      </c>
      <c r="D20">
        <v>165</v>
      </c>
      <c r="E20" s="19">
        <f>'Parametric Results'!B15</f>
        <v>6888840</v>
      </c>
      <c r="F20" s="19">
        <f>'Parametric Results-Atlas Copco'!B15</f>
        <v>6278750</v>
      </c>
      <c r="G20" s="11">
        <f t="shared" si="0"/>
        <v>610090</v>
      </c>
    </row>
    <row r="21" spans="3:19" x14ac:dyDescent="0.25">
      <c r="C21">
        <v>80</v>
      </c>
      <c r="D21">
        <v>165</v>
      </c>
      <c r="E21" s="19">
        <f>'Parametric Results'!B16</f>
        <v>7621010</v>
      </c>
      <c r="F21" s="19">
        <f>'Parametric Results-Atlas Copco'!B16</f>
        <v>6596110</v>
      </c>
      <c r="G21" s="11">
        <f t="shared" si="0"/>
        <v>1024900</v>
      </c>
    </row>
    <row r="22" spans="3:19" x14ac:dyDescent="0.25">
      <c r="C22">
        <v>90</v>
      </c>
      <c r="D22">
        <v>165</v>
      </c>
      <c r="E22" s="19">
        <f>'Parametric Results'!B17</f>
        <v>8333840</v>
      </c>
      <c r="F22" s="19">
        <f>'Parametric Results-Atlas Copco'!B17</f>
        <v>6912110</v>
      </c>
      <c r="G22" s="11">
        <f t="shared" si="0"/>
        <v>1421730</v>
      </c>
    </row>
    <row r="23" spans="3:19" x14ac:dyDescent="0.25">
      <c r="C23">
        <v>100</v>
      </c>
      <c r="D23">
        <v>165</v>
      </c>
      <c r="E23" s="19">
        <f>'Parametric Results'!B18</f>
        <v>9030150</v>
      </c>
      <c r="F23" s="19">
        <f>'Parametric Results-Atlas Copco'!B18</f>
        <v>7226880</v>
      </c>
      <c r="G23" s="11">
        <f t="shared" si="0"/>
        <v>1803270</v>
      </c>
    </row>
    <row r="24" spans="3:19" x14ac:dyDescent="0.25">
      <c r="C24">
        <v>110</v>
      </c>
      <c r="D24">
        <v>165</v>
      </c>
      <c r="E24" s="19">
        <f>'Parametric Results'!B19</f>
        <v>9712100</v>
      </c>
      <c r="F24" s="19">
        <f>'Parametric Results-Atlas Copco'!B19</f>
        <v>7540510</v>
      </c>
      <c r="G24" s="11">
        <f t="shared" si="0"/>
        <v>2171590</v>
      </c>
    </row>
    <row r="25" spans="3:19" x14ac:dyDescent="0.25">
      <c r="C25">
        <v>120</v>
      </c>
      <c r="D25">
        <v>165</v>
      </c>
      <c r="E25" s="19">
        <f>'Parametric Results'!B20</f>
        <v>10381400</v>
      </c>
      <c r="F25" s="19">
        <f>'Parametric Results-Atlas Copco'!B20</f>
        <v>7853100</v>
      </c>
      <c r="G25" s="11">
        <f t="shared" si="0"/>
        <v>2528300</v>
      </c>
    </row>
    <row r="26" spans="3:19" x14ac:dyDescent="0.25">
      <c r="C26">
        <v>40</v>
      </c>
      <c r="D26">
        <v>170</v>
      </c>
      <c r="E26" s="19">
        <f>'Parametric Results'!B21</f>
        <v>4797100</v>
      </c>
      <c r="F26" s="19">
        <f>'Parametric Results-Atlas Copco'!B21</f>
        <v>5394140</v>
      </c>
      <c r="G26" s="11">
        <f t="shared" si="0"/>
        <v>-597040</v>
      </c>
    </row>
    <row r="27" spans="3:19" x14ac:dyDescent="0.25">
      <c r="C27">
        <v>50</v>
      </c>
      <c r="D27">
        <v>170</v>
      </c>
      <c r="E27" s="19">
        <f>'Parametric Results'!B22</f>
        <v>5662820</v>
      </c>
      <c r="F27" s="19">
        <f>'Parametric Results-Atlas Copco'!B22</f>
        <v>5733600</v>
      </c>
      <c r="G27" s="11">
        <f t="shared" si="0"/>
        <v>-70780</v>
      </c>
    </row>
    <row r="28" spans="3:19" x14ac:dyDescent="0.25">
      <c r="C28">
        <v>60</v>
      </c>
      <c r="D28">
        <v>170</v>
      </c>
      <c r="E28" s="19">
        <f>'Parametric Results'!B23</f>
        <v>6489850</v>
      </c>
      <c r="F28" s="19">
        <f>'Parametric Results-Atlas Copco'!B23</f>
        <v>6071000</v>
      </c>
      <c r="G28" s="11">
        <f t="shared" si="0"/>
        <v>418850</v>
      </c>
    </row>
    <row r="29" spans="3:19" x14ac:dyDescent="0.25">
      <c r="C29">
        <v>70</v>
      </c>
      <c r="D29">
        <v>170</v>
      </c>
      <c r="E29" s="19">
        <f>'Parametric Results'!B24</f>
        <v>7286630</v>
      </c>
      <c r="F29" s="19">
        <f>'Parametric Results-Atlas Copco'!B24</f>
        <v>6406530</v>
      </c>
      <c r="G29" s="11">
        <f t="shared" si="0"/>
        <v>880100</v>
      </c>
    </row>
    <row r="30" spans="3:19" x14ac:dyDescent="0.25">
      <c r="C30">
        <v>80</v>
      </c>
      <c r="D30">
        <v>170</v>
      </c>
      <c r="E30" s="19">
        <f>'Parametric Results'!B25</f>
        <v>8058810</v>
      </c>
      <c r="F30" s="19">
        <f>'Parametric Results-Atlas Copco'!B25</f>
        <v>6740390</v>
      </c>
      <c r="G30" s="11">
        <f t="shared" si="0"/>
        <v>1318420</v>
      </c>
    </row>
    <row r="31" spans="3:19" x14ac:dyDescent="0.25">
      <c r="C31">
        <v>90</v>
      </c>
      <c r="D31">
        <v>170</v>
      </c>
      <c r="E31" s="19">
        <f>'Parametric Results'!B26</f>
        <v>8810430</v>
      </c>
      <c r="F31" s="19">
        <f>'Parametric Results-Atlas Copco'!B26</f>
        <v>7072740</v>
      </c>
      <c r="G31" s="11">
        <f t="shared" si="0"/>
        <v>1737690</v>
      </c>
    </row>
    <row r="32" spans="3:19" x14ac:dyDescent="0.25">
      <c r="C32">
        <v>100</v>
      </c>
      <c r="D32">
        <v>170</v>
      </c>
      <c r="E32" s="19">
        <f>'Parametric Results'!B27</f>
        <v>9544480</v>
      </c>
      <c r="F32" s="19">
        <f>'Parametric Results-Atlas Copco'!B27</f>
        <v>7403720</v>
      </c>
      <c r="G32" s="11">
        <f t="shared" si="0"/>
        <v>2140760</v>
      </c>
    </row>
    <row r="33" spans="3:19" x14ac:dyDescent="0.25">
      <c r="C33">
        <v>110</v>
      </c>
      <c r="D33">
        <v>170</v>
      </c>
      <c r="E33" s="19">
        <f>'Parametric Results'!B28</f>
        <v>10263300</v>
      </c>
      <c r="F33" s="19">
        <f>'Parametric Results-Atlas Copco'!B28</f>
        <v>7733450</v>
      </c>
      <c r="G33" s="11">
        <f t="shared" si="0"/>
        <v>2529850</v>
      </c>
    </row>
    <row r="34" spans="3:19" x14ac:dyDescent="0.25">
      <c r="C34">
        <v>120</v>
      </c>
      <c r="D34">
        <v>170</v>
      </c>
      <c r="E34" s="19">
        <f>'Parametric Results'!B29</f>
        <v>10968600</v>
      </c>
      <c r="F34" s="19">
        <f>'Parametric Results-Atlas Copco'!B29</f>
        <v>8062030</v>
      </c>
      <c r="G34" s="11">
        <f t="shared" si="0"/>
        <v>2906570</v>
      </c>
    </row>
    <row r="35" spans="3:19" x14ac:dyDescent="0.25">
      <c r="C35">
        <v>40</v>
      </c>
      <c r="D35">
        <v>175</v>
      </c>
      <c r="E35" s="19">
        <f>'Parametric Results'!B30</f>
        <v>5088440</v>
      </c>
      <c r="F35" s="19">
        <f>'Parametric Results-Atlas Copco'!B30</f>
        <v>5482150</v>
      </c>
      <c r="G35" s="11">
        <f t="shared" si="0"/>
        <v>-393710</v>
      </c>
    </row>
    <row r="36" spans="3:19" x14ac:dyDescent="0.25">
      <c r="C36">
        <v>50</v>
      </c>
      <c r="D36">
        <v>175</v>
      </c>
      <c r="E36" s="19">
        <f>'Parametric Results'!B31</f>
        <v>6004160</v>
      </c>
      <c r="F36" s="19">
        <f>'Parametric Results-Atlas Copco'!B31</f>
        <v>5841410</v>
      </c>
      <c r="G36" s="11">
        <f t="shared" si="0"/>
        <v>162750</v>
      </c>
    </row>
    <row r="37" spans="3:19" x14ac:dyDescent="0.25">
      <c r="C37">
        <v>60</v>
      </c>
      <c r="D37">
        <v>175</v>
      </c>
      <c r="E37" s="19">
        <f>'Parametric Results'!B32</f>
        <v>6878670</v>
      </c>
      <c r="F37" s="19">
        <f>'Parametric Results-Atlas Copco'!B32</f>
        <v>6198300</v>
      </c>
      <c r="G37" s="11">
        <f t="shared" si="0"/>
        <v>680370</v>
      </c>
    </row>
    <row r="38" spans="3:19" x14ac:dyDescent="0.25">
      <c r="C38">
        <v>70</v>
      </c>
      <c r="D38">
        <v>175</v>
      </c>
      <c r="E38" s="19">
        <f>'Parametric Results'!B33</f>
        <v>7720970</v>
      </c>
      <c r="F38" s="19">
        <f>'Parametric Results-Atlas Copco'!B33</f>
        <v>6553070</v>
      </c>
      <c r="G38" s="11">
        <f t="shared" si="0"/>
        <v>1167900</v>
      </c>
      <c r="L38" t="s">
        <v>40</v>
      </c>
      <c r="M38" t="s">
        <v>11</v>
      </c>
    </row>
    <row r="39" spans="3:19" x14ac:dyDescent="0.25">
      <c r="C39">
        <v>80</v>
      </c>
      <c r="D39">
        <v>175</v>
      </c>
      <c r="E39" s="19">
        <f>'Parametric Results'!B34</f>
        <v>8537100</v>
      </c>
      <c r="F39" s="19">
        <f>'Parametric Results-Atlas Copco'!B34</f>
        <v>6905960</v>
      </c>
      <c r="G39" s="11">
        <f t="shared" si="0"/>
        <v>1631140</v>
      </c>
      <c r="M39">
        <v>160</v>
      </c>
      <c r="N39">
        <v>165</v>
      </c>
      <c r="O39">
        <v>170</v>
      </c>
      <c r="P39">
        <v>175</v>
      </c>
      <c r="Q39">
        <v>180</v>
      </c>
      <c r="R39">
        <v>185</v>
      </c>
      <c r="S39">
        <v>190</v>
      </c>
    </row>
    <row r="40" spans="3:19" x14ac:dyDescent="0.25">
      <c r="C40">
        <v>90</v>
      </c>
      <c r="D40">
        <v>175</v>
      </c>
      <c r="E40" s="19">
        <f>'Parametric Results'!B35</f>
        <v>9331340</v>
      </c>
      <c r="F40" s="19">
        <f>'Parametric Results-Atlas Copco'!B35</f>
        <v>7257170</v>
      </c>
      <c r="G40" s="11">
        <f t="shared" si="0"/>
        <v>2074170</v>
      </c>
      <c r="L40">
        <v>40</v>
      </c>
      <c r="M40" s="21">
        <v>-971960</v>
      </c>
      <c r="N40" s="21">
        <v>-787380</v>
      </c>
      <c r="O40" s="21">
        <v>-597040</v>
      </c>
      <c r="P40" s="21">
        <v>-393710</v>
      </c>
      <c r="Q40" s="21">
        <v>-190860</v>
      </c>
      <c r="R40" s="21">
        <v>14890</v>
      </c>
      <c r="S40" s="21">
        <v>235310</v>
      </c>
    </row>
    <row r="41" spans="3:19" x14ac:dyDescent="0.25">
      <c r="C41">
        <v>100</v>
      </c>
      <c r="D41">
        <v>175</v>
      </c>
      <c r="E41" s="19">
        <f>'Parametric Results'!B36</f>
        <v>10106900</v>
      </c>
      <c r="F41" s="19">
        <f>'Parametric Results-Atlas Copco'!B36</f>
        <v>7606860</v>
      </c>
      <c r="G41" s="11">
        <f t="shared" si="0"/>
        <v>2500040</v>
      </c>
      <c r="L41">
        <v>50</v>
      </c>
      <c r="M41" s="21">
        <v>-501950</v>
      </c>
      <c r="N41" s="21">
        <v>-289580</v>
      </c>
      <c r="O41" s="21">
        <v>-70780</v>
      </c>
      <c r="P41" s="21">
        <v>162750</v>
      </c>
      <c r="Q41" s="21">
        <v>395530</v>
      </c>
      <c r="R41" s="21">
        <v>631420</v>
      </c>
      <c r="S41" s="21">
        <v>883970</v>
      </c>
    </row>
    <row r="42" spans="3:19" x14ac:dyDescent="0.25">
      <c r="C42">
        <v>110</v>
      </c>
      <c r="D42">
        <v>175</v>
      </c>
      <c r="E42" s="19">
        <f>'Parametric Results'!B37</f>
        <v>10866200</v>
      </c>
      <c r="F42" s="19">
        <f>'Parametric Results-Atlas Copco'!B37</f>
        <v>7955170</v>
      </c>
      <c r="G42" s="11">
        <f t="shared" si="0"/>
        <v>2911030</v>
      </c>
      <c r="L42">
        <v>60</v>
      </c>
      <c r="M42" s="21">
        <v>-64530</v>
      </c>
      <c r="N42" s="21">
        <v>173660</v>
      </c>
      <c r="O42" s="21">
        <v>418850</v>
      </c>
      <c r="P42" s="21">
        <v>680370</v>
      </c>
      <c r="Q42" s="21">
        <v>940870</v>
      </c>
      <c r="R42" s="21">
        <v>1204660</v>
      </c>
      <c r="S42" s="21">
        <v>1486900</v>
      </c>
    </row>
    <row r="43" spans="3:19" x14ac:dyDescent="0.25">
      <c r="C43">
        <v>120</v>
      </c>
      <c r="D43">
        <v>175</v>
      </c>
      <c r="E43" s="19">
        <f>'Parametric Results'!B38</f>
        <v>11611200</v>
      </c>
      <c r="F43" s="19">
        <f>'Parametric Results-Atlas Copco'!B38</f>
        <v>8302220</v>
      </c>
      <c r="G43" s="11">
        <f t="shared" si="0"/>
        <v>3308980</v>
      </c>
      <c r="L43">
        <v>70</v>
      </c>
      <c r="M43" s="21">
        <v>347640</v>
      </c>
      <c r="N43" s="21">
        <v>610090</v>
      </c>
      <c r="O43" s="21">
        <v>880100</v>
      </c>
      <c r="P43" s="21">
        <v>1167900</v>
      </c>
      <c r="Q43" s="21">
        <v>1454390</v>
      </c>
      <c r="R43" s="21">
        <v>1744330</v>
      </c>
      <c r="S43" s="21">
        <v>2054390</v>
      </c>
    </row>
    <row r="44" spans="3:19" x14ac:dyDescent="0.25">
      <c r="C44">
        <v>40</v>
      </c>
      <c r="D44">
        <v>180</v>
      </c>
      <c r="E44" s="19">
        <f>'Parametric Results'!B39</f>
        <v>5371540</v>
      </c>
      <c r="F44" s="19">
        <f>'Parametric Results-Atlas Copco'!B39</f>
        <v>5562400</v>
      </c>
      <c r="G44" s="11">
        <f t="shared" si="0"/>
        <v>-190860</v>
      </c>
      <c r="L44">
        <v>80</v>
      </c>
      <c r="M44" s="21">
        <v>739440</v>
      </c>
      <c r="N44" s="21">
        <v>1024900</v>
      </c>
      <c r="O44" s="21">
        <v>1318420</v>
      </c>
      <c r="P44" s="21">
        <v>1631140</v>
      </c>
      <c r="Q44" s="21">
        <v>1942240</v>
      </c>
      <c r="R44" s="21">
        <v>2256910</v>
      </c>
      <c r="S44" s="21">
        <v>2593260</v>
      </c>
    </row>
    <row r="45" spans="3:19" x14ac:dyDescent="0.25">
      <c r="C45">
        <v>50</v>
      </c>
      <c r="D45">
        <v>180</v>
      </c>
      <c r="E45" s="19">
        <f>'Parametric Results'!B40</f>
        <v>6335060</v>
      </c>
      <c r="F45" s="19">
        <f>'Parametric Results-Atlas Copco'!B40</f>
        <v>5939530</v>
      </c>
      <c r="G45" s="11">
        <f t="shared" si="0"/>
        <v>395530</v>
      </c>
      <c r="L45">
        <v>90</v>
      </c>
      <c r="M45" s="21">
        <v>1114290</v>
      </c>
      <c r="N45" s="21">
        <v>1421730</v>
      </c>
      <c r="O45" s="21">
        <v>1737690</v>
      </c>
      <c r="P45" s="21">
        <v>2074170</v>
      </c>
      <c r="Q45" s="21">
        <v>2408730</v>
      </c>
      <c r="R45" s="21">
        <v>2746910</v>
      </c>
      <c r="S45" s="21">
        <v>3108400</v>
      </c>
    </row>
    <row r="46" spans="3:19" x14ac:dyDescent="0.25">
      <c r="C46">
        <v>60</v>
      </c>
      <c r="D46">
        <v>180</v>
      </c>
      <c r="E46" s="19">
        <f>'Parametric Results'!B41</f>
        <v>7254860</v>
      </c>
      <c r="F46" s="19">
        <f>'Parametric Results-Atlas Copco'!B41</f>
        <v>6313990</v>
      </c>
      <c r="G46" s="11">
        <f t="shared" si="0"/>
        <v>940870</v>
      </c>
      <c r="L46">
        <v>100</v>
      </c>
      <c r="M46" s="21">
        <v>1474740</v>
      </c>
      <c r="N46" s="21">
        <v>1803270</v>
      </c>
      <c r="O46" s="21">
        <v>2140760</v>
      </c>
      <c r="P46" s="21">
        <v>2500040</v>
      </c>
      <c r="Q46" s="21">
        <v>2857040</v>
      </c>
      <c r="R46" s="21">
        <v>3217840</v>
      </c>
      <c r="S46" s="21">
        <v>3603210</v>
      </c>
    </row>
    <row r="47" spans="3:19" x14ac:dyDescent="0.25">
      <c r="C47">
        <v>70</v>
      </c>
      <c r="D47">
        <v>180</v>
      </c>
      <c r="E47" s="19">
        <f>'Parametric Results'!B42</f>
        <v>8140490</v>
      </c>
      <c r="F47" s="19">
        <f>'Parametric Results-Atlas Copco'!B42</f>
        <v>6686100</v>
      </c>
      <c r="G47" s="11">
        <f t="shared" si="0"/>
        <v>1454390</v>
      </c>
      <c r="L47">
        <v>110</v>
      </c>
      <c r="M47" s="21">
        <v>1822730</v>
      </c>
      <c r="N47" s="21">
        <v>2171590</v>
      </c>
      <c r="O47" s="21">
        <v>2529850</v>
      </c>
      <c r="P47" s="21">
        <v>2911030</v>
      </c>
      <c r="Q47" s="21">
        <v>3289710</v>
      </c>
      <c r="R47" s="21">
        <v>3672190</v>
      </c>
      <c r="S47" s="21">
        <v>4080650</v>
      </c>
    </row>
    <row r="48" spans="3:19" x14ac:dyDescent="0.25">
      <c r="C48">
        <v>80</v>
      </c>
      <c r="D48">
        <v>180</v>
      </c>
      <c r="E48" s="19">
        <f>'Parametric Results'!B43</f>
        <v>8998370</v>
      </c>
      <c r="F48" s="19">
        <f>'Parametric Results-Atlas Copco'!B43</f>
        <v>7056130</v>
      </c>
      <c r="G48" s="11">
        <f t="shared" si="0"/>
        <v>1942240</v>
      </c>
      <c r="L48">
        <v>120</v>
      </c>
      <c r="M48" s="21">
        <v>2159780</v>
      </c>
      <c r="N48" s="21">
        <v>2528300</v>
      </c>
      <c r="O48" s="21">
        <v>2906570</v>
      </c>
      <c r="P48" s="21">
        <v>3308980</v>
      </c>
      <c r="Q48" s="21">
        <v>3708540</v>
      </c>
      <c r="R48" s="21">
        <v>4112010</v>
      </c>
      <c r="S48" s="21">
        <v>4542670</v>
      </c>
    </row>
    <row r="49" spans="3:7" x14ac:dyDescent="0.25">
      <c r="C49">
        <v>90</v>
      </c>
      <c r="D49">
        <v>180</v>
      </c>
      <c r="E49" s="19">
        <f>'Parametric Results'!B44</f>
        <v>9833050</v>
      </c>
      <c r="F49" s="19">
        <f>'Parametric Results-Atlas Copco'!B44</f>
        <v>7424320</v>
      </c>
      <c r="G49" s="11">
        <f t="shared" si="0"/>
        <v>2408730</v>
      </c>
    </row>
    <row r="50" spans="3:7" x14ac:dyDescent="0.25">
      <c r="C50">
        <v>100</v>
      </c>
      <c r="D50">
        <v>180</v>
      </c>
      <c r="E50" s="19">
        <f>'Parametric Results'!B45</f>
        <v>10647900</v>
      </c>
      <c r="F50" s="19">
        <f>'Parametric Results-Atlas Copco'!B45</f>
        <v>7790860</v>
      </c>
      <c r="G50" s="11">
        <f t="shared" si="0"/>
        <v>2857040</v>
      </c>
    </row>
    <row r="51" spans="3:7" x14ac:dyDescent="0.25">
      <c r="C51">
        <v>110</v>
      </c>
      <c r="D51">
        <v>180</v>
      </c>
      <c r="E51" s="19">
        <f>'Parametric Results'!B46</f>
        <v>11445600</v>
      </c>
      <c r="F51" s="19">
        <f>'Parametric Results-Atlas Copco'!B46</f>
        <v>8155890</v>
      </c>
      <c r="G51" s="11">
        <f t="shared" si="0"/>
        <v>3289710</v>
      </c>
    </row>
    <row r="52" spans="3:7" x14ac:dyDescent="0.25">
      <c r="C52">
        <v>120</v>
      </c>
      <c r="D52">
        <v>180</v>
      </c>
      <c r="E52" s="19">
        <f>'Parametric Results'!B47</f>
        <v>12228100</v>
      </c>
      <c r="F52" s="19">
        <f>'Parametric Results-Atlas Copco'!B47</f>
        <v>8519560</v>
      </c>
      <c r="G52" s="11">
        <f t="shared" si="0"/>
        <v>3708540</v>
      </c>
    </row>
    <row r="53" spans="3:7" x14ac:dyDescent="0.25">
      <c r="C53">
        <v>40</v>
      </c>
      <c r="D53">
        <v>185</v>
      </c>
      <c r="E53" s="19">
        <f>'Parametric Results'!B48</f>
        <v>5650030</v>
      </c>
      <c r="F53" s="19">
        <f>'Parametric Results-Atlas Copco'!B48</f>
        <v>5635140</v>
      </c>
      <c r="G53" s="11">
        <f t="shared" si="0"/>
        <v>14890</v>
      </c>
    </row>
    <row r="54" spans="3:7" x14ac:dyDescent="0.25">
      <c r="C54">
        <v>50</v>
      </c>
      <c r="D54">
        <v>185</v>
      </c>
      <c r="E54" s="19">
        <f>'Parametric Results'!B49</f>
        <v>6659710</v>
      </c>
      <c r="F54" s="19">
        <f>'Parametric Results-Atlas Copco'!B49</f>
        <v>6028290</v>
      </c>
      <c r="G54" s="11">
        <f t="shared" si="0"/>
        <v>631420</v>
      </c>
    </row>
    <row r="55" spans="3:7" x14ac:dyDescent="0.25">
      <c r="C55">
        <v>60</v>
      </c>
      <c r="D55">
        <v>185</v>
      </c>
      <c r="E55" s="19">
        <f>'Parametric Results'!B50</f>
        <v>7623130</v>
      </c>
      <c r="F55" s="19">
        <f>'Parametric Results-Atlas Copco'!B50</f>
        <v>6418470</v>
      </c>
      <c r="G55" s="11">
        <f t="shared" si="0"/>
        <v>1204660</v>
      </c>
    </row>
    <row r="56" spans="3:7" x14ac:dyDescent="0.25">
      <c r="C56">
        <v>70</v>
      </c>
      <c r="D56">
        <v>185</v>
      </c>
      <c r="E56" s="19">
        <f>'Parametric Results'!B51</f>
        <v>8550410</v>
      </c>
      <c r="F56" s="19">
        <f>'Parametric Results-Atlas Copco'!B51</f>
        <v>6806080</v>
      </c>
      <c r="G56" s="11">
        <f t="shared" si="0"/>
        <v>1744330</v>
      </c>
    </row>
    <row r="57" spans="3:7" x14ac:dyDescent="0.25">
      <c r="C57">
        <v>80</v>
      </c>
      <c r="D57">
        <v>185</v>
      </c>
      <c r="E57" s="19">
        <f>'Parametric Results'!B52</f>
        <v>9448340</v>
      </c>
      <c r="F57" s="19">
        <f>'Parametric Results-Atlas Copco'!B52</f>
        <v>7191430</v>
      </c>
      <c r="G57" s="11">
        <f t="shared" si="0"/>
        <v>2256910</v>
      </c>
    </row>
    <row r="58" spans="3:7" x14ac:dyDescent="0.25">
      <c r="C58">
        <v>90</v>
      </c>
      <c r="D58">
        <v>185</v>
      </c>
      <c r="E58" s="19">
        <f>'Parametric Results'!B53</f>
        <v>10321700</v>
      </c>
      <c r="F58" s="19">
        <f>'Parametric Results-Atlas Copco'!B53</f>
        <v>7574790</v>
      </c>
      <c r="G58" s="11">
        <f t="shared" si="0"/>
        <v>2746910</v>
      </c>
    </row>
    <row r="59" spans="3:7" x14ac:dyDescent="0.25">
      <c r="C59">
        <v>100</v>
      </c>
      <c r="D59">
        <v>185</v>
      </c>
      <c r="E59" s="19">
        <f>'Parametric Results'!B54</f>
        <v>11174200</v>
      </c>
      <c r="F59" s="19">
        <f>'Parametric Results-Atlas Copco'!B54</f>
        <v>7956360</v>
      </c>
      <c r="G59" s="11">
        <f t="shared" si="0"/>
        <v>3217840</v>
      </c>
    </row>
    <row r="60" spans="3:7" x14ac:dyDescent="0.25">
      <c r="C60">
        <v>110</v>
      </c>
      <c r="D60">
        <v>185</v>
      </c>
      <c r="E60" s="19">
        <f>'Parametric Results'!B55</f>
        <v>12008500</v>
      </c>
      <c r="F60" s="19">
        <f>'Parametric Results-Atlas Copco'!B55</f>
        <v>8336310</v>
      </c>
      <c r="G60" s="11">
        <f t="shared" si="0"/>
        <v>3672190</v>
      </c>
    </row>
    <row r="61" spans="3:7" x14ac:dyDescent="0.25">
      <c r="C61">
        <v>120</v>
      </c>
      <c r="D61">
        <v>185</v>
      </c>
      <c r="E61" s="19">
        <f>'Parametric Results'!B56</f>
        <v>12826800</v>
      </c>
      <c r="F61" s="19">
        <f>'Parametric Results-Atlas Copco'!B56</f>
        <v>8714790</v>
      </c>
      <c r="G61" s="11">
        <f t="shared" si="0"/>
        <v>4112010</v>
      </c>
    </row>
    <row r="62" spans="3:7" x14ac:dyDescent="0.25">
      <c r="C62">
        <v>40</v>
      </c>
      <c r="D62">
        <v>190</v>
      </c>
      <c r="E62" s="19">
        <f>'Parametric Results'!B57</f>
        <v>5948210</v>
      </c>
      <c r="F62" s="19">
        <f>'Parametric Results-Atlas Copco'!B57</f>
        <v>5712900</v>
      </c>
      <c r="G62" s="11">
        <f t="shared" si="0"/>
        <v>235310</v>
      </c>
    </row>
    <row r="63" spans="3:7" x14ac:dyDescent="0.25">
      <c r="C63">
        <v>50</v>
      </c>
      <c r="D63">
        <v>190</v>
      </c>
      <c r="E63" s="19">
        <f>'Parametric Results'!B58</f>
        <v>7007180</v>
      </c>
      <c r="F63" s="19">
        <f>'Parametric Results-Atlas Copco'!B58</f>
        <v>6123210</v>
      </c>
      <c r="G63" s="11">
        <f t="shared" si="0"/>
        <v>883970</v>
      </c>
    </row>
    <row r="64" spans="3:7" x14ac:dyDescent="0.25">
      <c r="C64">
        <v>60</v>
      </c>
      <c r="D64">
        <v>190</v>
      </c>
      <c r="E64" s="19">
        <f>'Parametric Results'!B59</f>
        <v>8017160</v>
      </c>
      <c r="F64" s="19">
        <f>'Parametric Results-Atlas Copco'!B59</f>
        <v>6530260</v>
      </c>
      <c r="G64" s="11">
        <f t="shared" si="0"/>
        <v>1486900</v>
      </c>
    </row>
    <row r="65" spans="3:7" x14ac:dyDescent="0.25">
      <c r="C65">
        <v>70</v>
      </c>
      <c r="D65">
        <v>190</v>
      </c>
      <c r="E65" s="19">
        <f>'Parametric Results'!B60</f>
        <v>8988880</v>
      </c>
      <c r="F65" s="19">
        <f>'Parametric Results-Atlas Copco'!B60</f>
        <v>6934490</v>
      </c>
      <c r="G65" s="11">
        <f t="shared" si="0"/>
        <v>2054390</v>
      </c>
    </row>
    <row r="66" spans="3:7" x14ac:dyDescent="0.25">
      <c r="C66">
        <v>80</v>
      </c>
      <c r="D66">
        <v>190</v>
      </c>
      <c r="E66" s="19">
        <f>'Parametric Results'!B61</f>
        <v>9929540</v>
      </c>
      <c r="F66" s="19">
        <f>'Parametric Results-Atlas Copco'!B61</f>
        <v>7336280</v>
      </c>
      <c r="G66" s="11">
        <f t="shared" si="0"/>
        <v>2593260</v>
      </c>
    </row>
    <row r="67" spans="3:7" x14ac:dyDescent="0.25">
      <c r="C67">
        <v>90</v>
      </c>
      <c r="D67">
        <v>190</v>
      </c>
      <c r="E67" s="19">
        <f>'Parametric Results'!B62</f>
        <v>10844300</v>
      </c>
      <c r="F67" s="19">
        <f>'Parametric Results-Atlas Copco'!B62</f>
        <v>7735900</v>
      </c>
      <c r="G67" s="11">
        <f t="shared" si="0"/>
        <v>3108400</v>
      </c>
    </row>
    <row r="68" spans="3:7" x14ac:dyDescent="0.25">
      <c r="C68">
        <v>100</v>
      </c>
      <c r="D68">
        <v>190</v>
      </c>
      <c r="E68" s="19">
        <f>'Parametric Results'!B63</f>
        <v>11736800</v>
      </c>
      <c r="F68" s="19">
        <f>'Parametric Results-Atlas Copco'!B63</f>
        <v>8133590</v>
      </c>
      <c r="G68" s="11">
        <f t="shared" si="0"/>
        <v>3603210</v>
      </c>
    </row>
    <row r="69" spans="3:7" x14ac:dyDescent="0.25">
      <c r="C69">
        <v>110</v>
      </c>
      <c r="D69">
        <v>190</v>
      </c>
      <c r="E69" s="19">
        <f>'Parametric Results'!B64</f>
        <v>12610200</v>
      </c>
      <c r="F69" s="19">
        <f>'Parametric Results-Atlas Copco'!B64</f>
        <v>8529550</v>
      </c>
      <c r="G69" s="11">
        <f t="shared" si="0"/>
        <v>4080650</v>
      </c>
    </row>
    <row r="70" spans="3:7" x14ac:dyDescent="0.25">
      <c r="C70">
        <v>120</v>
      </c>
      <c r="D70">
        <v>190</v>
      </c>
      <c r="E70" s="19">
        <f>'Parametric Results'!B65</f>
        <v>13466600</v>
      </c>
      <c r="F70" s="19">
        <f>'Parametric Results-Atlas Copco'!B65</f>
        <v>8923930</v>
      </c>
      <c r="G70" s="11">
        <f t="shared" si="0"/>
        <v>4542670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2693C-E43A-48D8-BE98-8875EFA25389}">
  <sheetPr codeName="Sheet4"/>
  <dimension ref="B1:I13"/>
  <sheetViews>
    <sheetView workbookViewId="0">
      <selection activeCell="B1" sqref="B1:D13"/>
    </sheetView>
  </sheetViews>
  <sheetFormatPr defaultRowHeight="15" x14ac:dyDescent="0.25"/>
  <cols>
    <col min="2" max="2" width="27.42578125" customWidth="1"/>
    <col min="3" max="3" width="26.42578125" customWidth="1"/>
    <col min="4" max="4" width="26.5703125" customWidth="1"/>
  </cols>
  <sheetData>
    <row r="1" spans="2:9" x14ac:dyDescent="0.25">
      <c r="B1" t="s">
        <v>8</v>
      </c>
    </row>
    <row r="2" spans="2:9" x14ac:dyDescent="0.25">
      <c r="B2" t="s">
        <v>0</v>
      </c>
      <c r="C2" t="s">
        <v>6</v>
      </c>
      <c r="D2" t="s">
        <v>7</v>
      </c>
    </row>
    <row r="3" spans="2:9" x14ac:dyDescent="0.25">
      <c r="B3">
        <v>100</v>
      </c>
      <c r="C3">
        <v>150</v>
      </c>
      <c r="D3">
        <v>7.2186300000000001</v>
      </c>
    </row>
    <row r="4" spans="2:9" x14ac:dyDescent="0.25">
      <c r="B4">
        <v>100</v>
      </c>
      <c r="C4">
        <v>155</v>
      </c>
      <c r="D4">
        <v>7.5897399999999999</v>
      </c>
    </row>
    <row r="5" spans="2:9" x14ac:dyDescent="0.25">
      <c r="B5">
        <v>100</v>
      </c>
      <c r="C5">
        <v>160</v>
      </c>
      <c r="D5">
        <v>7.9600499999999998</v>
      </c>
      <c r="E5" s="1"/>
      <c r="G5" s="1"/>
      <c r="H5" s="1"/>
      <c r="I5" s="1"/>
    </row>
    <row r="6" spans="2:9" x14ac:dyDescent="0.25">
      <c r="B6">
        <v>100</v>
      </c>
      <c r="C6">
        <v>165</v>
      </c>
      <c r="D6">
        <v>8.3300699999999992</v>
      </c>
      <c r="E6" s="1"/>
      <c r="G6" s="1"/>
      <c r="H6" s="1"/>
      <c r="I6" s="1"/>
    </row>
    <row r="7" spans="2:9" x14ac:dyDescent="0.25">
      <c r="B7">
        <v>100</v>
      </c>
      <c r="C7">
        <v>170</v>
      </c>
      <c r="D7">
        <v>8.70031</v>
      </c>
      <c r="E7" s="1"/>
      <c r="G7" s="1"/>
      <c r="H7" s="1"/>
      <c r="I7" s="1"/>
    </row>
    <row r="8" spans="2:9" x14ac:dyDescent="0.25">
      <c r="B8">
        <v>100</v>
      </c>
      <c r="C8">
        <v>175</v>
      </c>
      <c r="D8">
        <v>9.0712299999999999</v>
      </c>
      <c r="E8" s="1"/>
      <c r="G8" s="1"/>
      <c r="H8" s="1"/>
      <c r="I8" s="1"/>
    </row>
    <row r="9" spans="2:9" x14ac:dyDescent="0.25">
      <c r="B9">
        <v>100</v>
      </c>
      <c r="C9">
        <v>180</v>
      </c>
      <c r="D9">
        <v>10.2996</v>
      </c>
      <c r="E9" s="1"/>
      <c r="G9" s="1"/>
      <c r="H9" s="1"/>
      <c r="I9" s="1"/>
    </row>
    <row r="10" spans="2:9" x14ac:dyDescent="0.25">
      <c r="B10">
        <v>100</v>
      </c>
      <c r="C10">
        <v>185</v>
      </c>
      <c r="D10">
        <v>10.701700000000001</v>
      </c>
      <c r="E10" s="1"/>
      <c r="G10" s="1"/>
      <c r="H10" s="1"/>
      <c r="I10" s="1"/>
    </row>
    <row r="11" spans="2:9" x14ac:dyDescent="0.25">
      <c r="B11">
        <v>100</v>
      </c>
      <c r="C11">
        <v>190</v>
      </c>
      <c r="D11">
        <v>11.097799999999999</v>
      </c>
      <c r="E11" s="1"/>
      <c r="G11" s="1"/>
      <c r="H11" s="1"/>
      <c r="I11" s="1"/>
    </row>
    <row r="12" spans="2:9" x14ac:dyDescent="0.25">
      <c r="B12">
        <v>100</v>
      </c>
      <c r="C12">
        <v>195</v>
      </c>
      <c r="D12">
        <v>11.488300000000001</v>
      </c>
    </row>
    <row r="13" spans="2:9" x14ac:dyDescent="0.25">
      <c r="B13">
        <v>100</v>
      </c>
      <c r="C13">
        <v>200</v>
      </c>
      <c r="D13">
        <v>11.8736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7</vt:i4>
      </vt:variant>
    </vt:vector>
  </HeadingPairs>
  <TitlesOfParts>
    <vt:vector size="11" baseType="lpstr">
      <vt:lpstr>Parametric Results</vt:lpstr>
      <vt:lpstr>Parametric Results-Atlas Copco</vt:lpstr>
      <vt:lpstr>Results - Spec Plant cost</vt:lpstr>
      <vt:lpstr>Max BE vs. Resource Temp</vt:lpstr>
      <vt:lpstr>Gross Turbine Size</vt:lpstr>
      <vt:lpstr>Atlas Copco - CAPEX $ per W</vt:lpstr>
      <vt:lpstr>Atlas Copco-Spec Plant Cost ($)</vt:lpstr>
      <vt:lpstr>Atlas Copco - NPV</vt:lpstr>
      <vt:lpstr>NPV - All Standard Cases</vt:lpstr>
      <vt:lpstr>BreakEven Relative Efficiency</vt:lpstr>
      <vt:lpstr>NPV - Select Cases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2014-09-26T22:58:18Z</dcterms:created>
  <dcterms:modified xsi:type="dcterms:W3CDTF">2018-05-02T17:37:42Z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_assessed_decline" linkTarget="prop_tax_assessed_decline">
    <vt:r8>0</vt:r8>
  </property>
  <property fmtid="{D5CDD505-2E9C-101B-9397-08002B2CF9AE}" pid="3" name="tax_cost_assessed_percent" linkTarget="prop_tax_cost_assessed_percent">
    <vt:r8>0</vt:r8>
  </property>
</Properties>
</file>